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28060" yWindow="-460" windowWidth="19960" windowHeight="15340" tabRatio="500" firstSheet="3" activeTab="5"/>
  </bookViews>
  <sheets>
    <sheet name="Tour Rankings-Comp" sheetId="1" r:id="rId1"/>
    <sheet name="Tour Rankings-Rec" sheetId="3" r:id="rId2"/>
    <sheet name="WCC Doubles" sheetId="11" r:id="rId3"/>
    <sheet name="WCC Singles" sheetId="7" r:id="rId4"/>
    <sheet name="Belleville" sheetId="9" r:id="rId5"/>
    <sheet name="ODCC" sheetId="4" r:id="rId6"/>
    <sheet name="Owen Sound" sheetId="12" r:id="rId7"/>
    <sheet name="Hamilton" sheetId="6" r:id="rId8"/>
    <sheet name="BC Doubles" sheetId="13" r:id="rId9"/>
    <sheet name="BC Singles" sheetId="15" r:id="rId10"/>
    <sheet name="London" sheetId="2" r:id="rId11"/>
    <sheet name="St Jacobs" sheetId="8" r:id="rId12"/>
  </sheets>
  <externalReferences>
    <externalReference r:id="rId13"/>
  </externalReferences>
  <definedNames>
    <definedName name="_xlnm._FilterDatabase" localSheetId="10" hidden="1">London!$B$19:$D$28</definedName>
    <definedName name="_xlnm._FilterDatabase" localSheetId="0" hidden="1">'Tour Rankings-Comp'!$A$4:$AG$4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6" i="8" l="1"/>
  <c r="O36" i="8"/>
  <c r="Q35" i="8"/>
  <c r="O35" i="8"/>
  <c r="Q34" i="8"/>
  <c r="O34" i="8"/>
  <c r="Q33" i="8"/>
  <c r="O33" i="8"/>
  <c r="Q32" i="8"/>
  <c r="O32" i="8"/>
  <c r="Q31" i="8"/>
  <c r="O31" i="8"/>
  <c r="Q30" i="8"/>
  <c r="O30" i="8"/>
  <c r="Q29" i="8"/>
  <c r="O29" i="8"/>
  <c r="Q28" i="8"/>
  <c r="O28" i="8"/>
  <c r="Q27" i="8"/>
  <c r="O27" i="8"/>
  <c r="Q26" i="8"/>
  <c r="O26" i="8"/>
  <c r="Q25" i="8"/>
  <c r="O25" i="8"/>
  <c r="Q24" i="8"/>
  <c r="O24" i="8"/>
  <c r="Q23" i="8"/>
  <c r="O23" i="8"/>
  <c r="Q22" i="8"/>
  <c r="O22" i="8"/>
  <c r="Q21" i="8"/>
  <c r="O21" i="8"/>
  <c r="Q20" i="8"/>
  <c r="O20" i="8"/>
  <c r="Q19" i="8"/>
  <c r="O19" i="8"/>
  <c r="Q18" i="8"/>
  <c r="O18" i="8"/>
  <c r="Q17" i="8"/>
  <c r="O17" i="8"/>
  <c r="Q16" i="8"/>
  <c r="O16" i="8"/>
  <c r="Q15" i="8"/>
  <c r="O15" i="8"/>
  <c r="Q14" i="8"/>
  <c r="O14" i="8"/>
  <c r="Q13" i="8"/>
  <c r="O13" i="8"/>
  <c r="Q12" i="8"/>
  <c r="O12" i="8"/>
  <c r="Q11" i="8"/>
  <c r="O11" i="8"/>
  <c r="Q10" i="8"/>
  <c r="O10" i="8"/>
  <c r="Q9" i="8"/>
  <c r="O9" i="8"/>
  <c r="Q8" i="8"/>
  <c r="O8" i="8"/>
  <c r="Q7" i="8"/>
  <c r="O7" i="8"/>
  <c r="Q6" i="8"/>
  <c r="O6" i="8"/>
  <c r="Q5" i="8"/>
  <c r="O5" i="8"/>
  <c r="Q4" i="8"/>
  <c r="O4" i="8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L17" i="9"/>
  <c r="L18" i="9"/>
  <c r="L19" i="9"/>
  <c r="L20" i="9"/>
  <c r="L21" i="9"/>
  <c r="L22" i="9"/>
  <c r="L23" i="9"/>
  <c r="L24" i="9"/>
  <c r="L25" i="9"/>
  <c r="L26" i="9"/>
  <c r="L5" i="9"/>
  <c r="L6" i="9"/>
  <c r="L7" i="9"/>
  <c r="L8" i="9"/>
  <c r="L9" i="9"/>
  <c r="L10" i="9"/>
  <c r="L11" i="9"/>
  <c r="L12" i="9"/>
  <c r="L13" i="9"/>
  <c r="L14" i="9"/>
  <c r="I25" i="9"/>
  <c r="H25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I24" i="9"/>
  <c r="H24" i="9"/>
  <c r="I23" i="9"/>
  <c r="H23" i="9"/>
  <c r="I22" i="9"/>
  <c r="H22" i="9"/>
  <c r="I21" i="9"/>
  <c r="H21" i="9"/>
  <c r="I20" i="9"/>
  <c r="H20" i="9"/>
  <c r="I19" i="9"/>
  <c r="H19" i="9"/>
  <c r="I18" i="9"/>
  <c r="H18" i="9"/>
  <c r="I17" i="9"/>
  <c r="H17" i="9"/>
  <c r="I16" i="9"/>
  <c r="H16" i="9"/>
  <c r="I15" i="9"/>
  <c r="H15" i="9"/>
  <c r="I14" i="9"/>
  <c r="H14" i="9"/>
  <c r="I13" i="9"/>
  <c r="H13" i="9"/>
  <c r="I12" i="9"/>
  <c r="H12" i="9"/>
  <c r="I11" i="9"/>
  <c r="H11" i="9"/>
  <c r="I10" i="9"/>
  <c r="H10" i="9"/>
  <c r="I9" i="9"/>
  <c r="H9" i="9"/>
  <c r="I8" i="9"/>
  <c r="H8" i="9"/>
  <c r="I7" i="9"/>
  <c r="H7" i="9"/>
  <c r="I6" i="9"/>
  <c r="H6" i="9"/>
  <c r="I5" i="9"/>
  <c r="H5" i="9"/>
  <c r="I4" i="9"/>
  <c r="H4" i="9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" i="7"/>
  <c r="D180" i="3"/>
  <c r="N180" i="3"/>
  <c r="M180" i="3"/>
  <c r="D179" i="3"/>
  <c r="N179" i="3"/>
  <c r="M179" i="3"/>
  <c r="D178" i="3"/>
  <c r="N178" i="3"/>
  <c r="M178" i="3"/>
  <c r="D177" i="3"/>
  <c r="N177" i="3"/>
  <c r="M177" i="3"/>
  <c r="D176" i="3"/>
  <c r="N176" i="3"/>
  <c r="M176" i="3"/>
  <c r="D175" i="3"/>
  <c r="N175" i="3"/>
  <c r="M175" i="3"/>
  <c r="D174" i="3"/>
  <c r="N174" i="3"/>
  <c r="M174" i="3"/>
  <c r="D173" i="3"/>
  <c r="N173" i="3"/>
  <c r="M173" i="3"/>
  <c r="D172" i="3"/>
  <c r="N172" i="3"/>
  <c r="M172" i="3"/>
  <c r="D171" i="3"/>
  <c r="N171" i="3"/>
  <c r="M171" i="3"/>
  <c r="D170" i="3"/>
  <c r="N170" i="3"/>
  <c r="M170" i="3"/>
  <c r="D169" i="3"/>
  <c r="N169" i="3"/>
  <c r="M169" i="3"/>
  <c r="D168" i="3"/>
  <c r="N168" i="3"/>
  <c r="M168" i="3"/>
  <c r="D167" i="3"/>
  <c r="N167" i="3"/>
  <c r="M167" i="3"/>
  <c r="D166" i="3"/>
  <c r="N166" i="3"/>
  <c r="M166" i="3"/>
  <c r="D165" i="3"/>
  <c r="N165" i="3"/>
  <c r="M165" i="3"/>
  <c r="D164" i="3"/>
  <c r="N164" i="3"/>
  <c r="M164" i="3"/>
  <c r="D163" i="3"/>
  <c r="N163" i="3"/>
  <c r="M163" i="3"/>
  <c r="D162" i="3"/>
  <c r="N162" i="3"/>
  <c r="M162" i="3"/>
  <c r="D161" i="3"/>
  <c r="N161" i="3"/>
  <c r="M161" i="3"/>
  <c r="D160" i="3"/>
  <c r="N160" i="3"/>
  <c r="M160" i="3"/>
  <c r="D159" i="3"/>
  <c r="N159" i="3"/>
  <c r="M159" i="3"/>
  <c r="D158" i="3"/>
  <c r="N158" i="3"/>
  <c r="M158" i="3"/>
  <c r="D157" i="3"/>
  <c r="N157" i="3"/>
  <c r="M157" i="3"/>
  <c r="D156" i="3"/>
  <c r="N156" i="3"/>
  <c r="M156" i="3"/>
  <c r="D155" i="3"/>
  <c r="N155" i="3"/>
  <c r="M155" i="3"/>
  <c r="D154" i="3"/>
  <c r="N154" i="3"/>
  <c r="M154" i="3"/>
  <c r="D153" i="3"/>
  <c r="N153" i="3"/>
  <c r="M153" i="3"/>
  <c r="D152" i="3"/>
  <c r="N152" i="3"/>
  <c r="M152" i="3"/>
  <c r="D151" i="3"/>
  <c r="N151" i="3"/>
  <c r="M151" i="3"/>
  <c r="D150" i="3"/>
  <c r="N150" i="3"/>
  <c r="M150" i="3"/>
  <c r="D149" i="3"/>
  <c r="N149" i="3"/>
  <c r="M149" i="3"/>
  <c r="D148" i="3"/>
  <c r="N148" i="3"/>
  <c r="M148" i="3"/>
  <c r="D147" i="3"/>
  <c r="N147" i="3"/>
  <c r="M147" i="3"/>
  <c r="D146" i="3"/>
  <c r="N146" i="3"/>
  <c r="M146" i="3"/>
  <c r="D145" i="3"/>
  <c r="N145" i="3"/>
  <c r="M145" i="3"/>
  <c r="D144" i="3"/>
  <c r="N144" i="3"/>
  <c r="M144" i="3"/>
  <c r="D143" i="3"/>
  <c r="N143" i="3"/>
  <c r="M143" i="3"/>
  <c r="D142" i="3"/>
  <c r="N142" i="3"/>
  <c r="M142" i="3"/>
  <c r="D141" i="3"/>
  <c r="N141" i="3"/>
  <c r="M141" i="3"/>
  <c r="D140" i="3"/>
  <c r="N140" i="3"/>
  <c r="M140" i="3"/>
  <c r="D139" i="3"/>
  <c r="N139" i="3"/>
  <c r="M139" i="3"/>
  <c r="D138" i="3"/>
  <c r="N138" i="3"/>
  <c r="M138" i="3"/>
  <c r="D137" i="3"/>
  <c r="N137" i="3"/>
  <c r="M137" i="3"/>
  <c r="D136" i="3"/>
  <c r="N136" i="3"/>
  <c r="M136" i="3"/>
  <c r="D135" i="3"/>
  <c r="N135" i="3"/>
  <c r="M135" i="3"/>
  <c r="D134" i="3"/>
  <c r="N134" i="3"/>
  <c r="M134" i="3"/>
  <c r="D133" i="3"/>
  <c r="N133" i="3"/>
  <c r="M133" i="3"/>
  <c r="D132" i="3"/>
  <c r="N132" i="3"/>
  <c r="M132" i="3"/>
  <c r="D131" i="3"/>
  <c r="N131" i="3"/>
  <c r="M131" i="3"/>
  <c r="D130" i="3"/>
  <c r="N130" i="3"/>
  <c r="M130" i="3"/>
  <c r="D129" i="3"/>
  <c r="N129" i="3"/>
  <c r="M129" i="3"/>
  <c r="D128" i="3"/>
  <c r="N128" i="3"/>
  <c r="M128" i="3"/>
  <c r="D127" i="3"/>
  <c r="N127" i="3"/>
  <c r="M127" i="3"/>
  <c r="D126" i="3"/>
  <c r="N126" i="3"/>
  <c r="M126" i="3"/>
  <c r="D125" i="3"/>
  <c r="N125" i="3"/>
  <c r="M125" i="3"/>
  <c r="D124" i="3"/>
  <c r="N124" i="3"/>
  <c r="M124" i="3"/>
  <c r="D123" i="3"/>
  <c r="N123" i="3"/>
  <c r="M123" i="3"/>
  <c r="D122" i="3"/>
  <c r="N122" i="3"/>
  <c r="M122" i="3"/>
  <c r="D121" i="3"/>
  <c r="N121" i="3"/>
  <c r="M121" i="3"/>
  <c r="D120" i="3"/>
  <c r="N120" i="3"/>
  <c r="M120" i="3"/>
  <c r="D119" i="3"/>
  <c r="N119" i="3"/>
  <c r="M119" i="3"/>
  <c r="D118" i="3"/>
  <c r="N118" i="3"/>
  <c r="M118" i="3"/>
  <c r="D117" i="3"/>
  <c r="N117" i="3"/>
  <c r="M117" i="3"/>
  <c r="D116" i="3"/>
  <c r="N116" i="3"/>
  <c r="M116" i="3"/>
  <c r="D115" i="3"/>
  <c r="N115" i="3"/>
  <c r="M115" i="3"/>
  <c r="D114" i="3"/>
  <c r="N114" i="3"/>
  <c r="M114" i="3"/>
  <c r="D113" i="3"/>
  <c r="N113" i="3"/>
  <c r="M113" i="3"/>
  <c r="D112" i="3"/>
  <c r="N112" i="3"/>
  <c r="M112" i="3"/>
  <c r="D111" i="3"/>
  <c r="N111" i="3"/>
  <c r="M111" i="3"/>
  <c r="D110" i="3"/>
  <c r="N110" i="3"/>
  <c r="M110" i="3"/>
  <c r="D109" i="3"/>
  <c r="N109" i="3"/>
  <c r="M109" i="3"/>
  <c r="D108" i="3"/>
  <c r="N108" i="3"/>
  <c r="M108" i="3"/>
  <c r="D107" i="3"/>
  <c r="N107" i="3"/>
  <c r="M107" i="3"/>
  <c r="D106" i="3"/>
  <c r="N106" i="3"/>
  <c r="M106" i="3"/>
  <c r="D105" i="3"/>
  <c r="N105" i="3"/>
  <c r="M105" i="3"/>
  <c r="D104" i="3"/>
  <c r="N104" i="3"/>
  <c r="M104" i="3"/>
  <c r="D103" i="3"/>
  <c r="N103" i="3"/>
  <c r="M103" i="3"/>
  <c r="D102" i="3"/>
  <c r="N102" i="3"/>
  <c r="M102" i="3"/>
  <c r="D101" i="3"/>
  <c r="N101" i="3"/>
  <c r="M101" i="3"/>
  <c r="D100" i="3"/>
  <c r="N100" i="3"/>
  <c r="M100" i="3"/>
  <c r="D99" i="3"/>
  <c r="N99" i="3"/>
  <c r="M99" i="3"/>
  <c r="D98" i="3"/>
  <c r="N98" i="3"/>
  <c r="M98" i="3"/>
  <c r="D97" i="3"/>
  <c r="N97" i="3"/>
  <c r="M97" i="3"/>
  <c r="D96" i="3"/>
  <c r="N96" i="3"/>
  <c r="M96" i="3"/>
  <c r="D95" i="3"/>
  <c r="N95" i="3"/>
  <c r="M95" i="3"/>
  <c r="D94" i="3"/>
  <c r="N94" i="3"/>
  <c r="M94" i="3"/>
  <c r="D93" i="3"/>
  <c r="N93" i="3"/>
  <c r="M93" i="3"/>
  <c r="D92" i="3"/>
  <c r="N92" i="3"/>
  <c r="M92" i="3"/>
  <c r="D91" i="3"/>
  <c r="N91" i="3"/>
  <c r="M91" i="3"/>
  <c r="D90" i="3"/>
  <c r="N90" i="3"/>
  <c r="M90" i="3"/>
  <c r="D89" i="3"/>
  <c r="N89" i="3"/>
  <c r="M89" i="3"/>
  <c r="D88" i="3"/>
  <c r="N88" i="3"/>
  <c r="M88" i="3"/>
  <c r="D87" i="3"/>
  <c r="N87" i="3"/>
  <c r="M87" i="3"/>
  <c r="D86" i="3"/>
  <c r="N86" i="3"/>
  <c r="M86" i="3"/>
  <c r="D85" i="3"/>
  <c r="N85" i="3"/>
  <c r="M85" i="3"/>
  <c r="D84" i="3"/>
  <c r="N84" i="3"/>
  <c r="M84" i="3"/>
  <c r="D83" i="3"/>
  <c r="N83" i="3"/>
  <c r="M83" i="3"/>
  <c r="D82" i="3"/>
  <c r="N82" i="3"/>
  <c r="M82" i="3"/>
  <c r="D81" i="3"/>
  <c r="N81" i="3"/>
  <c r="M81" i="3"/>
  <c r="D80" i="3"/>
  <c r="N80" i="3"/>
  <c r="M80" i="3"/>
  <c r="D79" i="3"/>
  <c r="N79" i="3"/>
  <c r="M79" i="3"/>
  <c r="D78" i="3"/>
  <c r="N78" i="3"/>
  <c r="M78" i="3"/>
  <c r="D77" i="3"/>
  <c r="N77" i="3"/>
  <c r="M77" i="3"/>
  <c r="D76" i="3"/>
  <c r="N76" i="3"/>
  <c r="M76" i="3"/>
  <c r="D75" i="3"/>
  <c r="N75" i="3"/>
  <c r="M75" i="3"/>
  <c r="D74" i="3"/>
  <c r="N74" i="3"/>
  <c r="M74" i="3"/>
  <c r="D73" i="3"/>
  <c r="N73" i="3"/>
  <c r="M73" i="3"/>
  <c r="D72" i="3"/>
  <c r="N72" i="3"/>
  <c r="M72" i="3"/>
  <c r="D71" i="3"/>
  <c r="N71" i="3"/>
  <c r="M71" i="3"/>
  <c r="D70" i="3"/>
  <c r="N70" i="3"/>
  <c r="M70" i="3"/>
  <c r="D69" i="3"/>
  <c r="N69" i="3"/>
  <c r="M69" i="3"/>
  <c r="D68" i="3"/>
  <c r="N68" i="3"/>
  <c r="M68" i="3"/>
  <c r="D67" i="3"/>
  <c r="N67" i="3"/>
  <c r="M67" i="3"/>
  <c r="D66" i="3"/>
  <c r="N66" i="3"/>
  <c r="M66" i="3"/>
  <c r="D65" i="3"/>
  <c r="N65" i="3"/>
  <c r="M65" i="3"/>
  <c r="D64" i="3"/>
  <c r="N64" i="3"/>
  <c r="M64" i="3"/>
  <c r="D63" i="3"/>
  <c r="N63" i="3"/>
  <c r="M63" i="3"/>
  <c r="D62" i="3"/>
  <c r="N62" i="3"/>
  <c r="M62" i="3"/>
  <c r="D61" i="3"/>
  <c r="N61" i="3"/>
  <c r="M61" i="3"/>
  <c r="D60" i="3"/>
  <c r="N60" i="3"/>
  <c r="M60" i="3"/>
  <c r="D59" i="3"/>
  <c r="N59" i="3"/>
  <c r="M59" i="3"/>
  <c r="D58" i="3"/>
  <c r="N58" i="3"/>
  <c r="M58" i="3"/>
  <c r="D57" i="3"/>
  <c r="N57" i="3"/>
  <c r="M57" i="3"/>
  <c r="D56" i="3"/>
  <c r="N56" i="3"/>
  <c r="M56" i="3"/>
  <c r="D55" i="3"/>
  <c r="N55" i="3"/>
  <c r="M55" i="3"/>
  <c r="D54" i="3"/>
  <c r="N54" i="3"/>
  <c r="M54" i="3"/>
  <c r="D53" i="3"/>
  <c r="N53" i="3"/>
  <c r="M53" i="3"/>
  <c r="D52" i="3"/>
  <c r="N52" i="3"/>
  <c r="M52" i="3"/>
  <c r="D51" i="3"/>
  <c r="N51" i="3"/>
  <c r="M51" i="3"/>
  <c r="D50" i="3"/>
  <c r="N50" i="3"/>
  <c r="M50" i="3"/>
  <c r="D49" i="3"/>
  <c r="N49" i="3"/>
  <c r="M49" i="3"/>
  <c r="D48" i="3"/>
  <c r="N48" i="3"/>
  <c r="M48" i="3"/>
  <c r="D47" i="3"/>
  <c r="N47" i="3"/>
  <c r="M47" i="3"/>
  <c r="D46" i="3"/>
  <c r="N46" i="3"/>
  <c r="M46" i="3"/>
  <c r="D45" i="3"/>
  <c r="N45" i="3"/>
  <c r="M45" i="3"/>
  <c r="D44" i="3"/>
  <c r="N44" i="3"/>
  <c r="M44" i="3"/>
  <c r="D43" i="3"/>
  <c r="N43" i="3"/>
  <c r="M43" i="3"/>
  <c r="D42" i="3"/>
  <c r="N42" i="3"/>
  <c r="M42" i="3"/>
  <c r="D41" i="3"/>
  <c r="N41" i="3"/>
  <c r="M41" i="3"/>
  <c r="D40" i="3"/>
  <c r="N40" i="3"/>
  <c r="M40" i="3"/>
  <c r="D39" i="3"/>
  <c r="N39" i="3"/>
  <c r="M39" i="3"/>
  <c r="D38" i="3"/>
  <c r="N38" i="3"/>
  <c r="M38" i="3"/>
  <c r="D37" i="3"/>
  <c r="N37" i="3"/>
  <c r="M37" i="3"/>
  <c r="D36" i="3"/>
  <c r="N36" i="3"/>
  <c r="M36" i="3"/>
  <c r="D35" i="3"/>
  <c r="N35" i="3"/>
  <c r="M35" i="3"/>
  <c r="D34" i="3"/>
  <c r="N34" i="3"/>
  <c r="M34" i="3"/>
  <c r="D33" i="3"/>
  <c r="N33" i="3"/>
  <c r="M33" i="3"/>
  <c r="D32" i="3"/>
  <c r="N32" i="3"/>
  <c r="M32" i="3"/>
  <c r="D31" i="3"/>
  <c r="N31" i="3"/>
  <c r="M31" i="3"/>
  <c r="D30" i="3"/>
  <c r="N30" i="3"/>
  <c r="M30" i="3"/>
  <c r="D29" i="3"/>
  <c r="N29" i="3"/>
  <c r="M29" i="3"/>
  <c r="D28" i="3"/>
  <c r="N28" i="3"/>
  <c r="M28" i="3"/>
  <c r="D27" i="3"/>
  <c r="N27" i="3"/>
  <c r="M27" i="3"/>
  <c r="D26" i="3"/>
  <c r="N26" i="3"/>
  <c r="M26" i="3"/>
  <c r="D25" i="3"/>
  <c r="N25" i="3"/>
  <c r="M25" i="3"/>
  <c r="D24" i="3"/>
  <c r="N24" i="3"/>
  <c r="M24" i="3"/>
  <c r="D23" i="3"/>
  <c r="N23" i="3"/>
  <c r="M23" i="3"/>
  <c r="D22" i="3"/>
  <c r="N22" i="3"/>
  <c r="M22" i="3"/>
  <c r="D21" i="3"/>
  <c r="N21" i="3"/>
  <c r="M21" i="3"/>
  <c r="D20" i="3"/>
  <c r="N20" i="3"/>
  <c r="M20" i="3"/>
  <c r="D19" i="3"/>
  <c r="N19" i="3"/>
  <c r="M19" i="3"/>
  <c r="D18" i="3"/>
  <c r="N18" i="3"/>
  <c r="M18" i="3"/>
  <c r="D17" i="3"/>
  <c r="N17" i="3"/>
  <c r="M17" i="3"/>
  <c r="D16" i="3"/>
  <c r="N16" i="3"/>
  <c r="M16" i="3"/>
  <c r="D15" i="3"/>
  <c r="N15" i="3"/>
  <c r="M15" i="3"/>
  <c r="D14" i="3"/>
  <c r="N14" i="3"/>
  <c r="M14" i="3"/>
  <c r="D13" i="3"/>
  <c r="N13" i="3"/>
  <c r="M13" i="3"/>
  <c r="D12" i="3"/>
  <c r="N12" i="3"/>
  <c r="M12" i="3"/>
  <c r="D11" i="3"/>
  <c r="N11" i="3"/>
  <c r="M11" i="3"/>
  <c r="D10" i="3"/>
  <c r="N10" i="3"/>
  <c r="M10" i="3"/>
  <c r="D9" i="3"/>
  <c r="N9" i="3"/>
  <c r="M9" i="3"/>
  <c r="D8" i="3"/>
  <c r="N8" i="3"/>
  <c r="M8" i="3"/>
  <c r="D7" i="3"/>
  <c r="N7" i="3"/>
  <c r="M7" i="3"/>
  <c r="D6" i="3"/>
  <c r="N6" i="3"/>
  <c r="M6" i="3"/>
  <c r="D5" i="3"/>
  <c r="N5" i="3"/>
  <c r="M5" i="3"/>
  <c r="E149" i="1"/>
  <c r="R149" i="1"/>
  <c r="Q149" i="1"/>
  <c r="E148" i="1"/>
  <c r="R148" i="1"/>
  <c r="Q148" i="1"/>
  <c r="E147" i="1"/>
  <c r="R147" i="1"/>
  <c r="Q147" i="1"/>
  <c r="E146" i="1"/>
  <c r="R146" i="1"/>
  <c r="Q146" i="1"/>
  <c r="E145" i="1"/>
  <c r="R145" i="1"/>
  <c r="Q145" i="1"/>
  <c r="E144" i="1"/>
  <c r="R144" i="1"/>
  <c r="Q144" i="1"/>
  <c r="E143" i="1"/>
  <c r="R143" i="1"/>
  <c r="Q143" i="1"/>
  <c r="E142" i="1"/>
  <c r="R142" i="1"/>
  <c r="Q142" i="1"/>
  <c r="E141" i="1"/>
  <c r="R141" i="1"/>
  <c r="Q141" i="1"/>
  <c r="E140" i="1"/>
  <c r="R140" i="1"/>
  <c r="Q140" i="1"/>
  <c r="E139" i="1"/>
  <c r="R139" i="1"/>
  <c r="Q139" i="1"/>
  <c r="E138" i="1"/>
  <c r="R138" i="1"/>
  <c r="Q138" i="1"/>
  <c r="E137" i="1"/>
  <c r="R137" i="1"/>
  <c r="Q137" i="1"/>
  <c r="E136" i="1"/>
  <c r="R136" i="1"/>
  <c r="Q136" i="1"/>
  <c r="E135" i="1"/>
  <c r="R135" i="1"/>
  <c r="Q135" i="1"/>
  <c r="E134" i="1"/>
  <c r="R134" i="1"/>
  <c r="Q134" i="1"/>
  <c r="E133" i="1"/>
  <c r="R133" i="1"/>
  <c r="Q133" i="1"/>
  <c r="E132" i="1"/>
  <c r="R132" i="1"/>
  <c r="Q132" i="1"/>
  <c r="E131" i="1"/>
  <c r="R131" i="1"/>
  <c r="Q131" i="1"/>
  <c r="E130" i="1"/>
  <c r="R130" i="1"/>
  <c r="Q130" i="1"/>
  <c r="E129" i="1"/>
  <c r="R129" i="1"/>
  <c r="Q129" i="1"/>
  <c r="E128" i="1"/>
  <c r="R128" i="1"/>
  <c r="Q128" i="1"/>
  <c r="E127" i="1"/>
  <c r="R127" i="1"/>
  <c r="Q127" i="1"/>
  <c r="E126" i="1"/>
  <c r="R126" i="1"/>
  <c r="Q126" i="1"/>
  <c r="E125" i="1"/>
  <c r="R125" i="1"/>
  <c r="Q125" i="1"/>
  <c r="E124" i="1"/>
  <c r="R124" i="1"/>
  <c r="Q124" i="1"/>
  <c r="E123" i="1"/>
  <c r="R123" i="1"/>
  <c r="Q123" i="1"/>
  <c r="E122" i="1"/>
  <c r="R122" i="1"/>
  <c r="Q122" i="1"/>
  <c r="E121" i="1"/>
  <c r="R121" i="1"/>
  <c r="Q121" i="1"/>
  <c r="E120" i="1"/>
  <c r="R120" i="1"/>
  <c r="Q120" i="1"/>
  <c r="E119" i="1"/>
  <c r="R119" i="1"/>
  <c r="Q119" i="1"/>
  <c r="E118" i="1"/>
  <c r="R118" i="1"/>
  <c r="Q118" i="1"/>
  <c r="E117" i="1"/>
  <c r="R117" i="1"/>
  <c r="Q117" i="1"/>
  <c r="E116" i="1"/>
  <c r="R116" i="1"/>
  <c r="Q116" i="1"/>
  <c r="E115" i="1"/>
  <c r="R115" i="1"/>
  <c r="Q115" i="1"/>
  <c r="E114" i="1"/>
  <c r="R114" i="1"/>
  <c r="Q114" i="1"/>
  <c r="E113" i="1"/>
  <c r="R113" i="1"/>
  <c r="Q113" i="1"/>
  <c r="E112" i="1"/>
  <c r="R112" i="1"/>
  <c r="Q112" i="1"/>
  <c r="E111" i="1"/>
  <c r="R111" i="1"/>
  <c r="Q111" i="1"/>
  <c r="E110" i="1"/>
  <c r="R110" i="1"/>
  <c r="Q110" i="1"/>
  <c r="E109" i="1"/>
  <c r="R109" i="1"/>
  <c r="Q109" i="1"/>
  <c r="E108" i="1"/>
  <c r="R108" i="1"/>
  <c r="Q108" i="1"/>
  <c r="E107" i="1"/>
  <c r="R107" i="1"/>
  <c r="Q107" i="1"/>
  <c r="E106" i="1"/>
  <c r="R106" i="1"/>
  <c r="Q106" i="1"/>
  <c r="E105" i="1"/>
  <c r="R105" i="1"/>
  <c r="Q105" i="1"/>
  <c r="E104" i="1"/>
  <c r="R104" i="1"/>
  <c r="Q104" i="1"/>
  <c r="E103" i="1"/>
  <c r="R103" i="1"/>
  <c r="Q103" i="1"/>
  <c r="E102" i="1"/>
  <c r="R102" i="1"/>
  <c r="Q102" i="1"/>
  <c r="E101" i="1"/>
  <c r="R101" i="1"/>
  <c r="Q101" i="1"/>
  <c r="E100" i="1"/>
  <c r="R100" i="1"/>
  <c r="Q100" i="1"/>
  <c r="E99" i="1"/>
  <c r="R99" i="1"/>
  <c r="Q99" i="1"/>
  <c r="E98" i="1"/>
  <c r="R98" i="1"/>
  <c r="Q98" i="1"/>
  <c r="E97" i="1"/>
  <c r="R97" i="1"/>
  <c r="Q97" i="1"/>
  <c r="E96" i="1"/>
  <c r="R96" i="1"/>
  <c r="Q96" i="1"/>
  <c r="E95" i="1"/>
  <c r="R95" i="1"/>
  <c r="Q95" i="1"/>
  <c r="E94" i="1"/>
  <c r="R94" i="1"/>
  <c r="Q94" i="1"/>
  <c r="E93" i="1"/>
  <c r="R93" i="1"/>
  <c r="Q93" i="1"/>
  <c r="E92" i="1"/>
  <c r="R92" i="1"/>
  <c r="Q92" i="1"/>
  <c r="E91" i="1"/>
  <c r="R91" i="1"/>
  <c r="Q91" i="1"/>
  <c r="E90" i="1"/>
  <c r="R90" i="1"/>
  <c r="Q90" i="1"/>
  <c r="E89" i="1"/>
  <c r="R89" i="1"/>
  <c r="Q89" i="1"/>
  <c r="E88" i="1"/>
  <c r="R88" i="1"/>
  <c r="Q88" i="1"/>
  <c r="E87" i="1"/>
  <c r="R87" i="1"/>
  <c r="Q87" i="1"/>
  <c r="E86" i="1"/>
  <c r="R86" i="1"/>
  <c r="Q86" i="1"/>
  <c r="E85" i="1"/>
  <c r="R85" i="1"/>
  <c r="Q85" i="1"/>
  <c r="E84" i="1"/>
  <c r="R84" i="1"/>
  <c r="Q84" i="1"/>
  <c r="E83" i="1"/>
  <c r="R83" i="1"/>
  <c r="Q83" i="1"/>
  <c r="E82" i="1"/>
  <c r="R82" i="1"/>
  <c r="Q82" i="1"/>
  <c r="E81" i="1"/>
  <c r="R81" i="1"/>
  <c r="Q81" i="1"/>
  <c r="E80" i="1"/>
  <c r="R80" i="1"/>
  <c r="Q80" i="1"/>
  <c r="E79" i="1"/>
  <c r="R79" i="1"/>
  <c r="Q79" i="1"/>
  <c r="E78" i="1"/>
  <c r="R78" i="1"/>
  <c r="Q78" i="1"/>
  <c r="E77" i="1"/>
  <c r="R77" i="1"/>
  <c r="Q77" i="1"/>
  <c r="E76" i="1"/>
  <c r="R76" i="1"/>
  <c r="Q76" i="1"/>
  <c r="E75" i="1"/>
  <c r="R75" i="1"/>
  <c r="Q75" i="1"/>
  <c r="E74" i="1"/>
  <c r="R74" i="1"/>
  <c r="Q74" i="1"/>
  <c r="E73" i="1"/>
  <c r="R73" i="1"/>
  <c r="Q73" i="1"/>
  <c r="E72" i="1"/>
  <c r="R72" i="1"/>
  <c r="Q72" i="1"/>
  <c r="E71" i="1"/>
  <c r="R71" i="1"/>
  <c r="Q71" i="1"/>
  <c r="E70" i="1"/>
  <c r="R70" i="1"/>
  <c r="Q70" i="1"/>
  <c r="E69" i="1"/>
  <c r="R69" i="1"/>
  <c r="Q69" i="1"/>
  <c r="E68" i="1"/>
  <c r="R68" i="1"/>
  <c r="Q68" i="1"/>
  <c r="E67" i="1"/>
  <c r="R67" i="1"/>
  <c r="Q67" i="1"/>
  <c r="E66" i="1"/>
  <c r="R66" i="1"/>
  <c r="Q66" i="1"/>
  <c r="E65" i="1"/>
  <c r="R65" i="1"/>
  <c r="Q65" i="1"/>
  <c r="E64" i="1"/>
  <c r="R64" i="1"/>
  <c r="Q64" i="1"/>
  <c r="E63" i="1"/>
  <c r="R63" i="1"/>
  <c r="Q63" i="1"/>
  <c r="E62" i="1"/>
  <c r="R62" i="1"/>
  <c r="Q62" i="1"/>
  <c r="E61" i="1"/>
  <c r="R61" i="1"/>
  <c r="Q61" i="1"/>
  <c r="E60" i="1"/>
  <c r="R60" i="1"/>
  <c r="Q60" i="1"/>
  <c r="E59" i="1"/>
  <c r="R59" i="1"/>
  <c r="Q59" i="1"/>
  <c r="E58" i="1"/>
  <c r="R58" i="1"/>
  <c r="Q58" i="1"/>
  <c r="E57" i="1"/>
  <c r="R57" i="1"/>
  <c r="Q57" i="1"/>
  <c r="E56" i="1"/>
  <c r="R56" i="1"/>
  <c r="Q56" i="1"/>
  <c r="E55" i="1"/>
  <c r="R55" i="1"/>
  <c r="Q55" i="1"/>
  <c r="E54" i="1"/>
  <c r="R54" i="1"/>
  <c r="Q54" i="1"/>
  <c r="E53" i="1"/>
  <c r="R53" i="1"/>
  <c r="Q53" i="1"/>
  <c r="E52" i="1"/>
  <c r="R52" i="1"/>
  <c r="Q52" i="1"/>
  <c r="E51" i="1"/>
  <c r="R51" i="1"/>
  <c r="Q51" i="1"/>
  <c r="E50" i="1"/>
  <c r="R50" i="1"/>
  <c r="Q50" i="1"/>
  <c r="E49" i="1"/>
  <c r="R49" i="1"/>
  <c r="Q49" i="1"/>
  <c r="E48" i="1"/>
  <c r="R48" i="1"/>
  <c r="Q48" i="1"/>
  <c r="E47" i="1"/>
  <c r="R47" i="1"/>
  <c r="Q47" i="1"/>
  <c r="E46" i="1"/>
  <c r="R46" i="1"/>
  <c r="Q46" i="1"/>
  <c r="E45" i="1"/>
  <c r="R45" i="1"/>
  <c r="Q45" i="1"/>
  <c r="E44" i="1"/>
  <c r="R44" i="1"/>
  <c r="Q44" i="1"/>
  <c r="E43" i="1"/>
  <c r="R43" i="1"/>
  <c r="Q43" i="1"/>
  <c r="E42" i="1"/>
  <c r="R42" i="1"/>
  <c r="Q42" i="1"/>
  <c r="E41" i="1"/>
  <c r="R41" i="1"/>
  <c r="Q41" i="1"/>
  <c r="E40" i="1"/>
  <c r="R40" i="1"/>
  <c r="Q40" i="1"/>
  <c r="E39" i="1"/>
  <c r="R39" i="1"/>
  <c r="Q39" i="1"/>
  <c r="E38" i="1"/>
  <c r="R38" i="1"/>
  <c r="Q38" i="1"/>
  <c r="E37" i="1"/>
  <c r="R37" i="1"/>
  <c r="Q37" i="1"/>
  <c r="E36" i="1"/>
  <c r="R36" i="1"/>
  <c r="Q36" i="1"/>
  <c r="E35" i="1"/>
  <c r="R35" i="1"/>
  <c r="Q35" i="1"/>
  <c r="E34" i="1"/>
  <c r="R34" i="1"/>
  <c r="Q34" i="1"/>
  <c r="E33" i="1"/>
  <c r="R33" i="1"/>
  <c r="Q33" i="1"/>
  <c r="E32" i="1"/>
  <c r="R32" i="1"/>
  <c r="Q32" i="1"/>
  <c r="E31" i="1"/>
  <c r="R31" i="1"/>
  <c r="Q31" i="1"/>
  <c r="E30" i="1"/>
  <c r="R30" i="1"/>
  <c r="Q30" i="1"/>
  <c r="E29" i="1"/>
  <c r="R29" i="1"/>
  <c r="Q29" i="1"/>
  <c r="E28" i="1"/>
  <c r="R28" i="1"/>
  <c r="Q28" i="1"/>
  <c r="E27" i="1"/>
  <c r="R27" i="1"/>
  <c r="Q27" i="1"/>
  <c r="E26" i="1"/>
  <c r="R26" i="1"/>
  <c r="Q26" i="1"/>
  <c r="E25" i="1"/>
  <c r="R25" i="1"/>
  <c r="Q25" i="1"/>
  <c r="E24" i="1"/>
  <c r="R24" i="1"/>
  <c r="Q24" i="1"/>
  <c r="E23" i="1"/>
  <c r="R23" i="1"/>
  <c r="Q23" i="1"/>
  <c r="E22" i="1"/>
  <c r="R22" i="1"/>
  <c r="Q22" i="1"/>
  <c r="E21" i="1"/>
  <c r="R21" i="1"/>
  <c r="Q21" i="1"/>
  <c r="E20" i="1"/>
  <c r="R20" i="1"/>
  <c r="Q20" i="1"/>
  <c r="E19" i="1"/>
  <c r="R19" i="1"/>
  <c r="Q19" i="1"/>
  <c r="E18" i="1"/>
  <c r="R18" i="1"/>
  <c r="Q18" i="1"/>
  <c r="E17" i="1"/>
  <c r="R17" i="1"/>
  <c r="Q17" i="1"/>
  <c r="E16" i="1"/>
  <c r="R16" i="1"/>
  <c r="Q16" i="1"/>
  <c r="E15" i="1"/>
  <c r="R15" i="1"/>
  <c r="Q15" i="1"/>
  <c r="E5" i="1"/>
  <c r="R5" i="1"/>
  <c r="E6" i="1"/>
  <c r="R6" i="1"/>
  <c r="E7" i="1"/>
  <c r="R7" i="1"/>
  <c r="E8" i="1"/>
  <c r="R8" i="1"/>
  <c r="E9" i="1"/>
  <c r="R9" i="1"/>
  <c r="E10" i="1"/>
  <c r="R10" i="1"/>
  <c r="E11" i="1"/>
  <c r="R11" i="1"/>
  <c r="E12" i="1"/>
  <c r="R12" i="1"/>
  <c r="E13" i="1"/>
  <c r="R13" i="1"/>
  <c r="E14" i="1"/>
  <c r="R14" i="1"/>
  <c r="V14" i="1"/>
  <c r="Q14" i="1"/>
  <c r="V13" i="1"/>
  <c r="Q13" i="1"/>
  <c r="V12" i="1"/>
  <c r="Q12" i="1"/>
  <c r="V11" i="1"/>
  <c r="Q11" i="1"/>
  <c r="V10" i="1"/>
  <c r="Q10" i="1"/>
  <c r="V9" i="1"/>
  <c r="Q9" i="1"/>
  <c r="V8" i="1"/>
  <c r="Q8" i="1"/>
  <c r="V7" i="1"/>
  <c r="Q7" i="1"/>
  <c r="V6" i="1"/>
  <c r="Q6" i="1"/>
  <c r="V5" i="1"/>
  <c r="Q5" i="1"/>
</calcChain>
</file>

<file path=xl/sharedStrings.xml><?xml version="1.0" encoding="utf-8"?>
<sst xmlns="http://schemas.openxmlformats.org/spreadsheetml/2006/main" count="2064" uniqueCount="846">
  <si>
    <t>#</t>
  </si>
  <si>
    <t>Player Name</t>
  </si>
  <si>
    <t>Points</t>
  </si>
  <si>
    <t>20s</t>
  </si>
  <si>
    <t>Finals</t>
  </si>
  <si>
    <t>Ray Beierling</t>
  </si>
  <si>
    <t>Fred Slater</t>
  </si>
  <si>
    <t>Nathan Walsh</t>
  </si>
  <si>
    <t>Jason Beierling</t>
  </si>
  <si>
    <t>Louis Gauthier</t>
  </si>
  <si>
    <t>Matt Brown</t>
  </si>
  <si>
    <t>Justin Slater</t>
  </si>
  <si>
    <t>Eric Miltenburg</t>
  </si>
  <si>
    <t>Kent Robinson</t>
  </si>
  <si>
    <t>Greg Matthison</t>
  </si>
  <si>
    <t>Clare Kuepfer</t>
  </si>
  <si>
    <t>Dave Brown</t>
  </si>
  <si>
    <t>Chris Gorsline</t>
  </si>
  <si>
    <t>Tom Doucette</t>
  </si>
  <si>
    <t>Rank</t>
  </si>
  <si>
    <t>Home Club</t>
  </si>
  <si>
    <t>Events</t>
  </si>
  <si>
    <t>London</t>
  </si>
  <si>
    <t>Waterloo</t>
  </si>
  <si>
    <t>Toronto</t>
  </si>
  <si>
    <t>Brian Cook</t>
  </si>
  <si>
    <t>Varna</t>
  </si>
  <si>
    <t>Quinte</t>
  </si>
  <si>
    <t>Preston</t>
  </si>
  <si>
    <t>Hamilton</t>
  </si>
  <si>
    <t>Hanover</t>
  </si>
  <si>
    <t>Bill Freeman</t>
  </si>
  <si>
    <t>Jason Hogan</t>
  </si>
  <si>
    <t>Kawartha</t>
  </si>
  <si>
    <t>Ken Robinson</t>
  </si>
  <si>
    <t>Bob Mader</t>
  </si>
  <si>
    <t>Howard Martin</t>
  </si>
  <si>
    <t>Sudbury</t>
  </si>
  <si>
    <t>Rob Mader</t>
  </si>
  <si>
    <t>Raymond Haymes</t>
  </si>
  <si>
    <t>Kevin Bechtel</t>
  </si>
  <si>
    <t>Tom Johnston</t>
  </si>
  <si>
    <t>Owen Sound</t>
  </si>
  <si>
    <t>William Pope</t>
  </si>
  <si>
    <t>John Quaiser</t>
  </si>
  <si>
    <t>Alex Protas</t>
  </si>
  <si>
    <t>Oliver Davidson</t>
  </si>
  <si>
    <t>Round 2</t>
  </si>
  <si>
    <t>Name</t>
  </si>
  <si>
    <t>Joe Arnup</t>
  </si>
  <si>
    <t>Greg Hedley</t>
  </si>
  <si>
    <t>Plus 2</t>
  </si>
  <si>
    <t>Plus 1</t>
  </si>
  <si>
    <t>Round 1</t>
  </si>
  <si>
    <t>NCA Tour Points Summary</t>
  </si>
  <si>
    <t>Competitive Pool A</t>
  </si>
  <si>
    <t>Competitive Pool B</t>
  </si>
  <si>
    <t>Competitive</t>
  </si>
  <si>
    <t>Recreational</t>
  </si>
  <si>
    <t>2nd</t>
  </si>
  <si>
    <t>3rd</t>
  </si>
  <si>
    <t>4th</t>
  </si>
  <si>
    <t>1st</t>
  </si>
  <si>
    <t>Jon Conrad</t>
  </si>
  <si>
    <t>Pool A</t>
  </si>
  <si>
    <t>Pool B</t>
  </si>
  <si>
    <t>Pool C</t>
  </si>
  <si>
    <t>Round 1 Summary</t>
  </si>
  <si>
    <t>B.C.</t>
  </si>
  <si>
    <t>PEI</t>
  </si>
  <si>
    <t>Avg</t>
  </si>
  <si>
    <t>Barry Kiggins</t>
  </si>
  <si>
    <t>Lawson Lea</t>
  </si>
  <si>
    <t>Richard Mader</t>
  </si>
  <si>
    <t>Peter Tarle</t>
  </si>
  <si>
    <t>Kathleen Shannon</t>
  </si>
  <si>
    <t>Daryl MacDonald</t>
  </si>
  <si>
    <t>Alma Steeves</t>
  </si>
  <si>
    <t>Linda Lea</t>
  </si>
  <si>
    <t>Ben Mombourquette</t>
  </si>
  <si>
    <t>Steven Wiseman</t>
  </si>
  <si>
    <t>NCA Points</t>
  </si>
  <si>
    <t>Eric Miltenberg</t>
  </si>
  <si>
    <t>Fred</t>
  </si>
  <si>
    <t>Recreational Pool A</t>
  </si>
  <si>
    <t>Recreational Pool B</t>
  </si>
  <si>
    <t>Eric M</t>
  </si>
  <si>
    <t>Roy Campbell</t>
  </si>
  <si>
    <t xml:space="preserve"> (best 4 events go towards each player's overall NCA Tour total)</t>
  </si>
  <si>
    <t>(S) = Singles</t>
  </si>
  <si>
    <t>(D) = Doubles</t>
  </si>
  <si>
    <t>S</t>
  </si>
  <si>
    <t>First Name</t>
  </si>
  <si>
    <t>Last Name</t>
  </si>
  <si>
    <t>WCC</t>
  </si>
  <si>
    <t>Belleville</t>
  </si>
  <si>
    <t>Brian</t>
  </si>
  <si>
    <t>Cook</t>
  </si>
  <si>
    <t>Ray</t>
  </si>
  <si>
    <t>Beierling</t>
  </si>
  <si>
    <t xml:space="preserve">Fred </t>
  </si>
  <si>
    <t>Slater</t>
  </si>
  <si>
    <t>Jason</t>
  </si>
  <si>
    <t>Paul</t>
  </si>
  <si>
    <t>Brubacher</t>
  </si>
  <si>
    <t>St.Jacobs</t>
  </si>
  <si>
    <t>Joe</t>
  </si>
  <si>
    <t>Arnup</t>
  </si>
  <si>
    <t>Eric</t>
  </si>
  <si>
    <t>Miltenburg</t>
  </si>
  <si>
    <t>Jon</t>
  </si>
  <si>
    <t>Conrad</t>
  </si>
  <si>
    <t xml:space="preserve">Nathan </t>
  </si>
  <si>
    <t>Walsh</t>
  </si>
  <si>
    <t>Clare</t>
  </si>
  <si>
    <t>Kuepfer</t>
  </si>
  <si>
    <t>Tom</t>
  </si>
  <si>
    <t>Johnston</t>
  </si>
  <si>
    <t>Howard</t>
  </si>
  <si>
    <t>Martin</t>
  </si>
  <si>
    <t>* min 4 events</t>
  </si>
  <si>
    <t>Albert</t>
  </si>
  <si>
    <t>Leitch</t>
  </si>
  <si>
    <t xml:space="preserve">Rex </t>
  </si>
  <si>
    <t xml:space="preserve">David </t>
  </si>
  <si>
    <t>Brown</t>
  </si>
  <si>
    <t>Louis</t>
  </si>
  <si>
    <t>Gauthier</t>
  </si>
  <si>
    <t>Justin</t>
  </si>
  <si>
    <t>Barry</t>
  </si>
  <si>
    <t>Kiggins</t>
  </si>
  <si>
    <t xml:space="preserve">Greg </t>
  </si>
  <si>
    <t>Matthison</t>
  </si>
  <si>
    <t>Chris</t>
  </si>
  <si>
    <t>Gorsline</t>
  </si>
  <si>
    <t>Raymond</t>
  </si>
  <si>
    <t>Haymes</t>
  </si>
  <si>
    <t>Doucette</t>
  </si>
  <si>
    <t>Tony</t>
  </si>
  <si>
    <t>Snyder</t>
  </si>
  <si>
    <t>Rob</t>
  </si>
  <si>
    <t>Mader</t>
  </si>
  <si>
    <t>Matt</t>
  </si>
  <si>
    <t>Ron</t>
  </si>
  <si>
    <t>Rob Jr.</t>
  </si>
  <si>
    <t>Reuben</t>
  </si>
  <si>
    <t>Jongsma</t>
  </si>
  <si>
    <t>Peter</t>
  </si>
  <si>
    <t>Tarle</t>
  </si>
  <si>
    <t>Alex</t>
  </si>
  <si>
    <t>Protas</t>
  </si>
  <si>
    <t>Younker</t>
  </si>
  <si>
    <t>Smith</t>
  </si>
  <si>
    <t>Richard</t>
  </si>
  <si>
    <t>Kent</t>
  </si>
  <si>
    <t>Robinson</t>
  </si>
  <si>
    <t>Erzinger</t>
  </si>
  <si>
    <t>Lawson</t>
  </si>
  <si>
    <t>Lea</t>
  </si>
  <si>
    <t>Ed</t>
  </si>
  <si>
    <t>Ripley</t>
  </si>
  <si>
    <t>Linda</t>
  </si>
  <si>
    <t>Irvine</t>
  </si>
  <si>
    <t>Adrian</t>
  </si>
  <si>
    <t>Conradi</t>
  </si>
  <si>
    <t>Dale</t>
  </si>
  <si>
    <t>Henry</t>
  </si>
  <si>
    <t xml:space="preserve">Michael </t>
  </si>
  <si>
    <t>Hughes</t>
  </si>
  <si>
    <t>John</t>
  </si>
  <si>
    <t>MacDonald</t>
  </si>
  <si>
    <t>Reesor</t>
  </si>
  <si>
    <t>Wayne</t>
  </si>
  <si>
    <t>Gingerich</t>
  </si>
  <si>
    <t>Wensley</t>
  </si>
  <si>
    <t>Denis</t>
  </si>
  <si>
    <t>Chartier</t>
  </si>
  <si>
    <t>Kappes</t>
  </si>
  <si>
    <t>Lawrence</t>
  </si>
  <si>
    <t>Wicks</t>
  </si>
  <si>
    <t>Lou</t>
  </si>
  <si>
    <t>Dobos</t>
  </si>
  <si>
    <t>George</t>
  </si>
  <si>
    <t>Derek</t>
  </si>
  <si>
    <t>Hale</t>
  </si>
  <si>
    <t>Roger</t>
  </si>
  <si>
    <t>Vaillancourt</t>
  </si>
  <si>
    <t>Lloyd</t>
  </si>
  <si>
    <t>Hogan</t>
  </si>
  <si>
    <t>Len</t>
  </si>
  <si>
    <t>Craig</t>
  </si>
  <si>
    <t>Bill</t>
  </si>
  <si>
    <t>Freeman</t>
  </si>
  <si>
    <t>Donald</t>
  </si>
  <si>
    <t>Steeves</t>
  </si>
  <si>
    <t>Kevin</t>
  </si>
  <si>
    <t>Bechtel</t>
  </si>
  <si>
    <t>Guptill</t>
  </si>
  <si>
    <t>David</t>
  </si>
  <si>
    <t>Ernest</t>
  </si>
  <si>
    <t>Quaiser</t>
  </si>
  <si>
    <t>Merv</t>
  </si>
  <si>
    <t>Wice</t>
  </si>
  <si>
    <t>Simpson</t>
  </si>
  <si>
    <t>Grant</t>
  </si>
  <si>
    <t>Kyle</t>
  </si>
  <si>
    <t>Richards</t>
  </si>
  <si>
    <t>Shirley</t>
  </si>
  <si>
    <t>Daryl</t>
  </si>
  <si>
    <t>Wagler</t>
  </si>
  <si>
    <t>Gloria</t>
  </si>
  <si>
    <t>Crowley</t>
  </si>
  <si>
    <t>Kathleen</t>
  </si>
  <si>
    <t>Shannon</t>
  </si>
  <si>
    <t>Harris</t>
  </si>
  <si>
    <t>Dan</t>
  </si>
  <si>
    <t>Ryan</t>
  </si>
  <si>
    <t>Hedley</t>
  </si>
  <si>
    <t>Neil</t>
  </si>
  <si>
    <t>Ken</t>
  </si>
  <si>
    <t>Whytock</t>
  </si>
  <si>
    <t>Blake</t>
  </si>
  <si>
    <t>Jordon</t>
  </si>
  <si>
    <t>Carter</t>
  </si>
  <si>
    <t>Scott</t>
  </si>
  <si>
    <t>Alma</t>
  </si>
  <si>
    <t>Jody</t>
  </si>
  <si>
    <t>Good</t>
  </si>
  <si>
    <t>Andrew</t>
  </si>
  <si>
    <t>Roy</t>
  </si>
  <si>
    <t>Campbell</t>
  </si>
  <si>
    <t>Gerald</t>
  </si>
  <si>
    <t>Loran</t>
  </si>
  <si>
    <t>Young</t>
  </si>
  <si>
    <t xml:space="preserve">Stephen </t>
  </si>
  <si>
    <t xml:space="preserve">Kent </t>
  </si>
  <si>
    <t>Davidson</t>
  </si>
  <si>
    <t>Mike</t>
  </si>
  <si>
    <t>Pope</t>
  </si>
  <si>
    <t>William</t>
  </si>
  <si>
    <t>Steve</t>
  </si>
  <si>
    <t>Lefaive</t>
  </si>
  <si>
    <t>Murray</t>
  </si>
  <si>
    <t>Coulthard</t>
  </si>
  <si>
    <t>Reg</t>
  </si>
  <si>
    <t>Anderson</t>
  </si>
  <si>
    <t>Momberquette</t>
  </si>
  <si>
    <t xml:space="preserve">John </t>
  </si>
  <si>
    <t xml:space="preserve">Melissa </t>
  </si>
  <si>
    <t>Church</t>
  </si>
  <si>
    <t>Matthew</t>
  </si>
  <si>
    <t>Lobb</t>
  </si>
  <si>
    <t xml:space="preserve">Stewart </t>
  </si>
  <si>
    <t>Kohl</t>
  </si>
  <si>
    <t>Karen</t>
  </si>
  <si>
    <t>Charlene</t>
  </si>
  <si>
    <t>Cunningham</t>
  </si>
  <si>
    <t>Penner</t>
  </si>
  <si>
    <t>Zac</t>
  </si>
  <si>
    <t>Jairo</t>
  </si>
  <si>
    <t>Munoz</t>
  </si>
  <si>
    <t>Marg</t>
  </si>
  <si>
    <t>Hayter</t>
  </si>
  <si>
    <t>Jonah</t>
  </si>
  <si>
    <t>Kember</t>
  </si>
  <si>
    <t>Sager</t>
  </si>
  <si>
    <t>Chad</t>
  </si>
  <si>
    <t>Jim</t>
  </si>
  <si>
    <t>Ezra</t>
  </si>
  <si>
    <t>Jantzi</t>
  </si>
  <si>
    <t>Betty</t>
  </si>
  <si>
    <t>Waite</t>
  </si>
  <si>
    <t>Tristan</t>
  </si>
  <si>
    <t>Carol</t>
  </si>
  <si>
    <t>Cathy</t>
  </si>
  <si>
    <t>Keupfer</t>
  </si>
  <si>
    <t>Terry</t>
  </si>
  <si>
    <t>Miller</t>
  </si>
  <si>
    <t xml:space="preserve">Daniel </t>
  </si>
  <si>
    <t>Caulfield</t>
  </si>
  <si>
    <t>Kirk</t>
  </si>
  <si>
    <t xml:space="preserve">Elton </t>
  </si>
  <si>
    <t>Kitson</t>
  </si>
  <si>
    <t>Gottfried</t>
  </si>
  <si>
    <t>Cornelius</t>
  </si>
  <si>
    <t>Jeremy</t>
  </si>
  <si>
    <t>Cole</t>
  </si>
  <si>
    <t>Fess</t>
  </si>
  <si>
    <t>(best 3 events go towards each player's overall NCA Tour total)</t>
  </si>
  <si>
    <t>WCC (S)</t>
  </si>
  <si>
    <t>WCC (D)</t>
  </si>
  <si>
    <t>B.C. (S)</t>
  </si>
  <si>
    <t>Bonnett</t>
  </si>
  <si>
    <t>Orville</t>
  </si>
  <si>
    <t>Wiseman</t>
  </si>
  <si>
    <t>Steven</t>
  </si>
  <si>
    <t xml:space="preserve">Bill </t>
  </si>
  <si>
    <t>Geris</t>
  </si>
  <si>
    <t>Baer</t>
  </si>
  <si>
    <t>Mombourquette</t>
  </si>
  <si>
    <t>Ben</t>
  </si>
  <si>
    <t>Greg</t>
  </si>
  <si>
    <t>Kathy</t>
  </si>
  <si>
    <t>Dowhaniuk</t>
  </si>
  <si>
    <t>Lise</t>
  </si>
  <si>
    <t>Taylor</t>
  </si>
  <si>
    <t>Sweet</t>
  </si>
  <si>
    <t xml:space="preserve">Jerry </t>
  </si>
  <si>
    <t>Ward</t>
  </si>
  <si>
    <t>Kristin</t>
  </si>
  <si>
    <t>Oliver</t>
  </si>
  <si>
    <t>Joan</t>
  </si>
  <si>
    <t>Valerie</t>
  </si>
  <si>
    <t>Nancy</t>
  </si>
  <si>
    <t>Farmer</t>
  </si>
  <si>
    <t xml:space="preserve">Doug </t>
  </si>
  <si>
    <t>Willis</t>
  </si>
  <si>
    <t xml:space="preserve">Dennis </t>
  </si>
  <si>
    <t>Elle</t>
  </si>
  <si>
    <t>Carl</t>
  </si>
  <si>
    <t>Jolley</t>
  </si>
  <si>
    <t>Miltenberg</t>
  </si>
  <si>
    <t>Clark</t>
  </si>
  <si>
    <t>Bruce</t>
  </si>
  <si>
    <t>Thompson</t>
  </si>
  <si>
    <t>Dick</t>
  </si>
  <si>
    <t>Clayton</t>
  </si>
  <si>
    <t>Cedarholm</t>
  </si>
  <si>
    <t>Sharon</t>
  </si>
  <si>
    <t>Bessie</t>
  </si>
  <si>
    <t>Phillips</t>
  </si>
  <si>
    <t>Trevor</t>
  </si>
  <si>
    <t>Grasby</t>
  </si>
  <si>
    <t>Bob</t>
  </si>
  <si>
    <t>Wong</t>
  </si>
  <si>
    <t>Jacob</t>
  </si>
  <si>
    <t>June</t>
  </si>
  <si>
    <t>Eleanor</t>
  </si>
  <si>
    <t>Reed</t>
  </si>
  <si>
    <t>Vamos</t>
  </si>
  <si>
    <t>Harold</t>
  </si>
  <si>
    <t>Rufenach</t>
  </si>
  <si>
    <t>Dianne</t>
  </si>
  <si>
    <t>Reid</t>
  </si>
  <si>
    <t>Wingfield</t>
  </si>
  <si>
    <t>Mark</t>
  </si>
  <si>
    <t>Eberlee</t>
  </si>
  <si>
    <t>Delauw</t>
  </si>
  <si>
    <t>Darlene</t>
  </si>
  <si>
    <t>Gordon</t>
  </si>
  <si>
    <t>Pam</t>
  </si>
  <si>
    <t>Hesketh</t>
  </si>
  <si>
    <t>Maxine</t>
  </si>
  <si>
    <t>Whitmore</t>
  </si>
  <si>
    <t>Josh</t>
  </si>
  <si>
    <t>Van Osch</t>
  </si>
  <si>
    <t>Nick</t>
  </si>
  <si>
    <t>Maria</t>
  </si>
  <si>
    <t>Nicholls</t>
  </si>
  <si>
    <t>Marie</t>
  </si>
  <si>
    <t>Doreen</t>
  </si>
  <si>
    <t>Strong</t>
  </si>
  <si>
    <t>Sarah</t>
  </si>
  <si>
    <t>Collier</t>
  </si>
  <si>
    <t>McCutchen</t>
  </si>
  <si>
    <t>Graham</t>
  </si>
  <si>
    <t>Cummings</t>
  </si>
  <si>
    <t>Luke</t>
  </si>
  <si>
    <t>Abijah</t>
  </si>
  <si>
    <t>Jong</t>
  </si>
  <si>
    <t>Mandy</t>
  </si>
  <si>
    <t>Dennison</t>
  </si>
  <si>
    <t>Shane</t>
  </si>
  <si>
    <t>Robert E.</t>
  </si>
  <si>
    <t>Tony Snyder</t>
  </si>
  <si>
    <t>Stephen Pedersen</t>
  </si>
  <si>
    <t>Donald Coulthard</t>
  </si>
  <si>
    <t>Melissa Church</t>
  </si>
  <si>
    <t>Kohl Hedley</t>
  </si>
  <si>
    <t>Zac Anderson</t>
  </si>
  <si>
    <t>Dennis Ernest</t>
  </si>
  <si>
    <t>Dan Baer</t>
  </si>
  <si>
    <t>Darlene Cunningham</t>
  </si>
  <si>
    <t>Nancy Farmer</t>
  </si>
  <si>
    <t>Player</t>
  </si>
  <si>
    <t>Games</t>
  </si>
  <si>
    <t>Lawerence Wicks</t>
  </si>
  <si>
    <t>Ken Anderson</t>
  </si>
  <si>
    <t>Jairo Munoz</t>
  </si>
  <si>
    <t>Shirley Sager</t>
  </si>
  <si>
    <t>Betty Waite</t>
  </si>
  <si>
    <t>Jason Hogan/Lawrence Wicks</t>
  </si>
  <si>
    <t>NCA POINTS</t>
  </si>
  <si>
    <t>Robert Bonnet</t>
  </si>
  <si>
    <t>Neil Cook</t>
  </si>
  <si>
    <t>Carol Cook</t>
  </si>
  <si>
    <t>Brian  Cook</t>
  </si>
  <si>
    <t>Eric  Miltenburg</t>
  </si>
  <si>
    <t>Jon  Conrad</t>
  </si>
  <si>
    <t>Fred  Slater</t>
  </si>
  <si>
    <t>Louis  Gauthier</t>
  </si>
  <si>
    <t>Clare  Kuepfer</t>
  </si>
  <si>
    <t>Dale Henry</t>
  </si>
  <si>
    <t>Jon C</t>
  </si>
  <si>
    <t>Robert B</t>
  </si>
  <si>
    <t>A</t>
  </si>
  <si>
    <t>Roy C</t>
  </si>
  <si>
    <t>B</t>
  </si>
  <si>
    <t>Ray B</t>
  </si>
  <si>
    <t>Tom D</t>
  </si>
  <si>
    <t>Robert Bonnett</t>
  </si>
  <si>
    <t>Karen R</t>
  </si>
  <si>
    <t>Peter C</t>
  </si>
  <si>
    <t>Ab L</t>
  </si>
  <si>
    <t>Ab Leitch</t>
  </si>
  <si>
    <t>Rex Johnston</t>
  </si>
  <si>
    <t>June C</t>
  </si>
  <si>
    <t>Barry M</t>
  </si>
  <si>
    <t>Tom W</t>
  </si>
  <si>
    <t>Fred S</t>
  </si>
  <si>
    <t>Rex J</t>
  </si>
  <si>
    <t>Barry K</t>
  </si>
  <si>
    <t>Greg M</t>
  </si>
  <si>
    <t>Louis G</t>
  </si>
  <si>
    <t>Peter T</t>
  </si>
  <si>
    <t>Competitive Pool C</t>
  </si>
  <si>
    <t>Dale H</t>
  </si>
  <si>
    <t>Derek Hale</t>
  </si>
  <si>
    <t>pts</t>
  </si>
  <si>
    <t>Joe Richards</t>
  </si>
  <si>
    <t>Final</t>
  </si>
  <si>
    <r>
      <t>2012-13 NCA Tour Points Standings - Competitive Division</t>
    </r>
    <r>
      <rPr>
        <sz val="20"/>
        <rFont val="Arial"/>
      </rPr>
      <t/>
    </r>
  </si>
  <si>
    <t>(S)</t>
  </si>
  <si>
    <t>(D)</t>
  </si>
  <si>
    <t>ODCC</t>
  </si>
  <si>
    <t>NCA Final</t>
  </si>
  <si>
    <t>John Conrad</t>
  </si>
  <si>
    <t>John Harvey</t>
  </si>
  <si>
    <t>Harvey</t>
  </si>
  <si>
    <t xml:space="preserve">Robert </t>
  </si>
  <si>
    <t>Chisholm</t>
  </si>
  <si>
    <t>Quin</t>
  </si>
  <si>
    <t>BC</t>
  </si>
  <si>
    <t xml:space="preserve">Linda </t>
  </si>
  <si>
    <t>Chard</t>
  </si>
  <si>
    <t>Weibe</t>
  </si>
  <si>
    <t>Engleson</t>
  </si>
  <si>
    <t>Gunn</t>
  </si>
  <si>
    <t>Howey</t>
  </si>
  <si>
    <t>Curt</t>
  </si>
  <si>
    <t>Currie</t>
  </si>
  <si>
    <t>Ralph</t>
  </si>
  <si>
    <t>Hargrave</t>
  </si>
  <si>
    <t>Timberlake</t>
  </si>
  <si>
    <t>Dunn</t>
  </si>
  <si>
    <t>Van Klooster</t>
  </si>
  <si>
    <t>Shantz</t>
  </si>
  <si>
    <t>Cornie</t>
  </si>
  <si>
    <t>Zacharias</t>
  </si>
  <si>
    <t>Cec</t>
  </si>
  <si>
    <t>Rogers</t>
  </si>
  <si>
    <t>Alan</t>
  </si>
  <si>
    <t>Bleiken</t>
  </si>
  <si>
    <t>Sadi</t>
  </si>
  <si>
    <t>Pederson</t>
  </si>
  <si>
    <t>Jake</t>
  </si>
  <si>
    <t>Ruggi</t>
  </si>
  <si>
    <t>Claire</t>
  </si>
  <si>
    <t>Sanford</t>
  </si>
  <si>
    <t>Kim</t>
  </si>
  <si>
    <t>Deborah</t>
  </si>
  <si>
    <t>Rainone</t>
  </si>
  <si>
    <t>Klemenhagen</t>
  </si>
  <si>
    <t>Goergen</t>
  </si>
  <si>
    <t>Lindsay</t>
  </si>
  <si>
    <t>Langill</t>
  </si>
  <si>
    <t>Jamie</t>
  </si>
  <si>
    <t>Sala</t>
  </si>
  <si>
    <t>Don</t>
  </si>
  <si>
    <t>Austen</t>
  </si>
  <si>
    <t>Benjamin</t>
  </si>
  <si>
    <t>Meader</t>
  </si>
  <si>
    <t>Larry</t>
  </si>
  <si>
    <t>Kenny</t>
  </si>
  <si>
    <t>Yip</t>
  </si>
  <si>
    <t>Denischuck</t>
  </si>
  <si>
    <t>Vincent</t>
  </si>
  <si>
    <t>Charbonneau</t>
  </si>
  <si>
    <t>Lipton</t>
  </si>
  <si>
    <t>Letovsky</t>
  </si>
  <si>
    <t>Casey</t>
  </si>
  <si>
    <t>2012-13 NCA Tour Recreational Points Standings</t>
  </si>
  <si>
    <t>Brucefield (D)</t>
  </si>
  <si>
    <t>Owen Sound (D)</t>
  </si>
  <si>
    <t>B.C. (D)</t>
  </si>
  <si>
    <t>London (S)</t>
  </si>
  <si>
    <t>Siemens</t>
  </si>
  <si>
    <t>Vic</t>
  </si>
  <si>
    <t>Jenson</t>
  </si>
  <si>
    <t>Nolan</t>
  </si>
  <si>
    <t>Wilf</t>
  </si>
  <si>
    <t>Pauls</t>
  </si>
  <si>
    <t>Tiffany</t>
  </si>
  <si>
    <t>Darin</t>
  </si>
  <si>
    <t>Fair</t>
  </si>
  <si>
    <t>Saje</t>
  </si>
  <si>
    <t>Ypma</t>
  </si>
  <si>
    <t>Stewart</t>
  </si>
  <si>
    <t>Atleigh</t>
  </si>
  <si>
    <t>Chuck</t>
  </si>
  <si>
    <t>Van Dusen</t>
  </si>
  <si>
    <t>Lisa</t>
  </si>
  <si>
    <t>Luinenberg</t>
  </si>
  <si>
    <t>Zosel</t>
  </si>
  <si>
    <t>Nicole</t>
  </si>
  <si>
    <t>St. Pierre</t>
  </si>
  <si>
    <t>Jaclynn</t>
  </si>
  <si>
    <t>Wiltshire</t>
  </si>
  <si>
    <t>Vivian</t>
  </si>
  <si>
    <t>Dunne</t>
  </si>
  <si>
    <t>Alison</t>
  </si>
  <si>
    <t>Joschko</t>
  </si>
  <si>
    <t>Philip</t>
  </si>
  <si>
    <t>Roth</t>
  </si>
  <si>
    <t>Petal</t>
  </si>
  <si>
    <t>Huebner</t>
  </si>
  <si>
    <t>Main</t>
  </si>
  <si>
    <t>Michael</t>
  </si>
  <si>
    <t>Hutches</t>
  </si>
  <si>
    <t>Leach</t>
  </si>
  <si>
    <t>Harper</t>
  </si>
  <si>
    <t>Byers</t>
  </si>
  <si>
    <t>Critchley</t>
  </si>
  <si>
    <t>Perdue</t>
  </si>
  <si>
    <t>Stephenson</t>
  </si>
  <si>
    <t>Ab</t>
  </si>
  <si>
    <t>Andreas</t>
  </si>
  <si>
    <t>Wins-Purdy</t>
  </si>
  <si>
    <t>Tyler</t>
  </si>
  <si>
    <t>Peer</t>
  </si>
  <si>
    <t>Mercedes</t>
  </si>
  <si>
    <t>Z</t>
  </si>
  <si>
    <t>Jeffery</t>
  </si>
  <si>
    <t>Mils</t>
  </si>
  <si>
    <t>Dave</t>
  </si>
  <si>
    <t>Watson</t>
  </si>
  <si>
    <t>Cathleen</t>
  </si>
  <si>
    <t>Cheryl</t>
  </si>
  <si>
    <t>Trewartha</t>
  </si>
  <si>
    <t>Jean</t>
  </si>
  <si>
    <t>Joanne</t>
  </si>
  <si>
    <t>K</t>
  </si>
  <si>
    <t>Pat</t>
  </si>
  <si>
    <t>McDonough</t>
  </si>
  <si>
    <t>Spearin-Harvey</t>
  </si>
  <si>
    <t>Call</t>
  </si>
  <si>
    <t>Fosberg</t>
  </si>
  <si>
    <t>Bebee</t>
  </si>
  <si>
    <t>Riddell</t>
  </si>
  <si>
    <t>Ramer</t>
  </si>
  <si>
    <t>Jack</t>
  </si>
  <si>
    <t>Baker</t>
  </si>
  <si>
    <t>Hiebert</t>
  </si>
  <si>
    <t>Veltkamp</t>
  </si>
  <si>
    <t>Carruthers</t>
  </si>
  <si>
    <t>Deb</t>
  </si>
  <si>
    <t>Cripps-Hiebert</t>
  </si>
  <si>
    <t>Jeff</t>
  </si>
  <si>
    <t>Mercer</t>
  </si>
  <si>
    <t>Sylvia</t>
  </si>
  <si>
    <t>Brettrager</t>
  </si>
  <si>
    <t>Larence</t>
  </si>
  <si>
    <t>Georgiou</t>
  </si>
  <si>
    <t>Edwin</t>
  </si>
  <si>
    <t>P</t>
  </si>
  <si>
    <t>Carolyn</t>
  </si>
  <si>
    <t>Weber</t>
  </si>
  <si>
    <t>Caroline</t>
  </si>
  <si>
    <t>Farris</t>
  </si>
  <si>
    <t>Morgan</t>
  </si>
  <si>
    <t>McConnell</t>
  </si>
  <si>
    <t>Cindy</t>
  </si>
  <si>
    <t>Simmons</t>
  </si>
  <si>
    <t>Lothar</t>
  </si>
  <si>
    <t>Doelher</t>
  </si>
  <si>
    <t>Wilichowski</t>
  </si>
  <si>
    <t>Arnie</t>
  </si>
  <si>
    <t>Dyck</t>
  </si>
  <si>
    <t>2012 WCC Adult Doubles</t>
  </si>
  <si>
    <t>Partner Name</t>
  </si>
  <si>
    <t xml:space="preserve">Total Score </t>
  </si>
  <si>
    <t>Total 20's</t>
  </si>
  <si>
    <t>Ranking</t>
  </si>
  <si>
    <t>Division</t>
  </si>
  <si>
    <t>Playoff Score</t>
  </si>
  <si>
    <t>Playoff 20's</t>
  </si>
  <si>
    <t>Playoff Ranking</t>
  </si>
  <si>
    <t>Ronnie</t>
  </si>
  <si>
    <t>Nathan</t>
  </si>
  <si>
    <t>Matthew Brown</t>
  </si>
  <si>
    <t>Jeremy Howey</t>
  </si>
  <si>
    <t xml:space="preserve">Ryan </t>
  </si>
  <si>
    <t xml:space="preserve">Eric </t>
  </si>
  <si>
    <t>Scott Lobb</t>
  </si>
  <si>
    <t xml:space="preserve">Loran </t>
  </si>
  <si>
    <t>Roger Vaillancourt</t>
  </si>
  <si>
    <t>Triston Whytock</t>
  </si>
  <si>
    <t>Len Chard</t>
  </si>
  <si>
    <t xml:space="preserve">Claire </t>
  </si>
  <si>
    <t>Kim George</t>
  </si>
  <si>
    <t xml:space="preserve">Matthew </t>
  </si>
  <si>
    <t>Andrew Dunn</t>
  </si>
  <si>
    <t>Deborah Rainone</t>
  </si>
  <si>
    <t>Jake Goergen</t>
  </si>
  <si>
    <t>Elton</t>
  </si>
  <si>
    <t>Steve Van Klooster</t>
  </si>
  <si>
    <t>2012 WCC Adult Singles</t>
  </si>
  <si>
    <t xml:space="preserve">Round 1 Score </t>
  </si>
  <si>
    <t>Round 1 20's</t>
  </si>
  <si>
    <t>Round 1 Ranking</t>
  </si>
  <si>
    <t>Round 1 Division</t>
  </si>
  <si>
    <t xml:space="preserve">Round 2 Score </t>
  </si>
  <si>
    <t>Round 2 20's</t>
  </si>
  <si>
    <t>Round 2 Ranking</t>
  </si>
  <si>
    <t>Round 2 Division</t>
  </si>
  <si>
    <t xml:space="preserve">Round 3 Score </t>
  </si>
  <si>
    <t>Round 3 20's</t>
  </si>
  <si>
    <t>Round 3 Ranking</t>
  </si>
  <si>
    <t>Round 3 Division</t>
  </si>
  <si>
    <t xml:space="preserve">Round 4 Score </t>
  </si>
  <si>
    <t>Round 4 20's</t>
  </si>
  <si>
    <t>Round 4 Ranking</t>
  </si>
  <si>
    <t xml:space="preserve">Ezra </t>
  </si>
  <si>
    <t xml:space="preserve">John T </t>
  </si>
  <si>
    <t>Daniel</t>
  </si>
  <si>
    <t xml:space="preserve">Kenny </t>
  </si>
  <si>
    <t xml:space="preserve">Andrew </t>
  </si>
  <si>
    <t xml:space="preserve">Cole </t>
  </si>
  <si>
    <t>2012 Recreational Doubles Results</t>
  </si>
  <si>
    <t>Names</t>
  </si>
  <si>
    <t>Murray Matthison/Greg Matthison</t>
  </si>
  <si>
    <t>Trevor Grasby/Bob Grasby</t>
  </si>
  <si>
    <t>Kent Davidson/Oliver Davidson</t>
  </si>
  <si>
    <t>Lisa Luinenberg/Matt Casey</t>
  </si>
  <si>
    <t>Linda Lea/Alma Steeves</t>
  </si>
  <si>
    <t>Philip Roth/Ab Leitch</t>
  </si>
  <si>
    <t>Mark Nolan/Jason Carter</t>
  </si>
  <si>
    <t>Bill  Geris/Kathy Geris</t>
  </si>
  <si>
    <t>David Eberlee/Paul Delauw</t>
  </si>
  <si>
    <t>Richard Cunningham/Darlene Cunningham</t>
  </si>
  <si>
    <t>Brian Miltenberg/Mercedes Miltenberg</t>
  </si>
  <si>
    <t>Ben McCutchen/Graham Cummings</t>
  </si>
  <si>
    <t>Paul Stewart/Roger Stewart</t>
  </si>
  <si>
    <t>Mike Pope/William Pope</t>
  </si>
  <si>
    <t>Martin Vamos/Harold Rufenach</t>
  </si>
  <si>
    <t>Matt Baer/Dan Baer</t>
  </si>
  <si>
    <t>John Thompson/Terry Wong</t>
  </si>
  <si>
    <t>Josh Martin/Luke Van Osch</t>
  </si>
  <si>
    <t>Jerry  Ward/Nancy Farmer</t>
  </si>
  <si>
    <t>John Riddell/David Reid</t>
  </si>
  <si>
    <t>Steve Wingfield/Brian Hesketh</t>
  </si>
  <si>
    <t>Alex Protas/Dennis  Ernest</t>
  </si>
  <si>
    <t>Jim Ramer/Jack Baker</t>
  </si>
  <si>
    <t>Doreen Strong/Marie Lobb</t>
  </si>
  <si>
    <t>Cathy Kuepfer/Gloria Walsh</t>
  </si>
  <si>
    <t>Jon Main/Kristin Vaillancourt</t>
  </si>
  <si>
    <t>Mandy Dennison/Shane Davidson</t>
  </si>
  <si>
    <t>Tiffany Henry/Bruce Leach</t>
  </si>
  <si>
    <t>Alex Leach/Dale Henry</t>
  </si>
  <si>
    <t>Kyle Grasby/Jeff Grasby</t>
  </si>
  <si>
    <t>Greg Hedley/Larence Georgiou</t>
  </si>
  <si>
    <t>Pam Hedley/William Strong</t>
  </si>
  <si>
    <t>Len Lobb/Michael Hutches</t>
  </si>
  <si>
    <t>Jacob Harper/Ron Sweet</t>
  </si>
  <si>
    <t>Carolyn Weber/Jim Farris</t>
  </si>
  <si>
    <t>Taylor Dowhaniuk/Morgan McConnell</t>
  </si>
  <si>
    <t>Linda Georgiou/Cindy Simmons</t>
  </si>
  <si>
    <t>Gerald Keupfer</t>
  </si>
  <si>
    <t>Barry Mombourquette</t>
  </si>
  <si>
    <t>Mike Pope</t>
  </si>
  <si>
    <t>Mark Nolan</t>
  </si>
  <si>
    <t>Paul Stewart</t>
  </si>
  <si>
    <t>Jerry  Ward</t>
  </si>
  <si>
    <t>Gordon Paul</t>
  </si>
  <si>
    <t>Jeffery Roth</t>
  </si>
  <si>
    <t>Cathleen Shannon</t>
  </si>
  <si>
    <t>Kent Davidson</t>
  </si>
  <si>
    <t>Matt Baer</t>
  </si>
  <si>
    <t>Bill  Geris</t>
  </si>
  <si>
    <t>David Bebee</t>
  </si>
  <si>
    <t>Sarah Collier</t>
  </si>
  <si>
    <t>Paul Crowley</t>
  </si>
  <si>
    <t>Ron Collier</t>
  </si>
  <si>
    <t>Richard Cunningham</t>
  </si>
  <si>
    <t>Carl Hiebert</t>
  </si>
  <si>
    <t>Henry Veltkamp</t>
  </si>
  <si>
    <t>Deb Cripps-Hiebert</t>
  </si>
  <si>
    <t>Greg Mercer</t>
  </si>
  <si>
    <t>Joe Klemenhagen</t>
  </si>
  <si>
    <t>Kathy Geris</t>
  </si>
  <si>
    <t>Roger Stewart</t>
  </si>
  <si>
    <t>Lothar Doelher</t>
  </si>
  <si>
    <t>Jon Main</t>
  </si>
  <si>
    <t>Steve Lloyd</t>
  </si>
  <si>
    <t>Gloria Walsh</t>
  </si>
  <si>
    <t>Paul Wilichowski</t>
  </si>
  <si>
    <t>Cathy Kuepfer</t>
  </si>
  <si>
    <t>Michael Hutches</t>
  </si>
  <si>
    <t>Lisa Luinenberg</t>
  </si>
  <si>
    <t>Philip Roth</t>
  </si>
  <si>
    <t>Tiffany Henry</t>
  </si>
  <si>
    <t>Bruce Leach</t>
  </si>
  <si>
    <t>Alex Leach</t>
  </si>
  <si>
    <t>Jacob Harper</t>
  </si>
  <si>
    <t>Arnie Dyck</t>
  </si>
  <si>
    <t>Joe Leach</t>
  </si>
  <si>
    <t>2012 Recreational Rankings</t>
  </si>
  <si>
    <t>Group</t>
  </si>
  <si>
    <t>Average Pts</t>
  </si>
  <si>
    <t>Average 20s</t>
  </si>
  <si>
    <t>DIV A</t>
  </si>
  <si>
    <t>Ryan Rogers</t>
  </si>
  <si>
    <t>Don Clark</t>
  </si>
  <si>
    <t>DIV B</t>
  </si>
  <si>
    <t>Reg Chisholm</t>
  </si>
  <si>
    <t>Gloria Nathan</t>
  </si>
  <si>
    <t>Wayne Scott</t>
  </si>
  <si>
    <t>Score</t>
  </si>
  <si>
    <t>20's</t>
  </si>
  <si>
    <t>Division A Finalists</t>
  </si>
  <si>
    <t>---------&gt;</t>
  </si>
  <si>
    <t>Champion</t>
  </si>
  <si>
    <t>Runner-Up</t>
  </si>
  <si>
    <t>Semi-Finalists</t>
  </si>
  <si>
    <t>Fred Slater, Jon Conrad</t>
  </si>
  <si>
    <t>Lawrence Wicks</t>
  </si>
  <si>
    <t>Division B Finalists</t>
  </si>
  <si>
    <t>Jason Hogan, Jairo Munoz</t>
  </si>
  <si>
    <t>Playoffs</t>
  </si>
  <si>
    <t>NCA COMP POINTS</t>
  </si>
  <si>
    <t>Recreatoinal</t>
  </si>
  <si>
    <t>Robert</t>
  </si>
  <si>
    <t>Doug</t>
  </si>
  <si>
    <t>Wayne Gingerich</t>
  </si>
  <si>
    <t>Steve Lefeive</t>
  </si>
  <si>
    <t>NCA REC POINTS</t>
  </si>
  <si>
    <t>Murray Perdue</t>
  </si>
  <si>
    <t>Ralph Stephenson</t>
  </si>
  <si>
    <t>Lise Doucette</t>
  </si>
  <si>
    <t>Karen Robinson</t>
  </si>
  <si>
    <t>Joan Beierling</t>
  </si>
  <si>
    <t>Marg Hayter</t>
  </si>
  <si>
    <t>Doug Mils</t>
  </si>
  <si>
    <t>Dave Mils</t>
  </si>
  <si>
    <t>Cheryl Trewartha</t>
  </si>
  <si>
    <t>Total Score</t>
  </si>
  <si>
    <t xml:space="preserve">Brian </t>
  </si>
  <si>
    <t xml:space="preserve">Murray </t>
  </si>
  <si>
    <t xml:space="preserve">Cathy </t>
  </si>
  <si>
    <t>2012 ODCC</t>
  </si>
  <si>
    <t>OWEN SOUND 2012</t>
  </si>
  <si>
    <t>Recreational Doubles</t>
  </si>
  <si>
    <t>Orville Cook &amp; Bill McDonald</t>
  </si>
  <si>
    <t>Clark Campbell &amp; Paul Byers</t>
  </si>
  <si>
    <t>Carl Jolley &amp; Sharon Jolley</t>
  </si>
  <si>
    <t>Neil Cook &amp; Carol Cook</t>
  </si>
  <si>
    <t>Bill Harris &amp; Jim Peer</t>
  </si>
  <si>
    <t>Eleanor  Reed &amp; Maxine Whitmore</t>
  </si>
  <si>
    <t>Bessie Phillips &amp; Maria Nicholls</t>
  </si>
  <si>
    <t>Peter Carter &amp; Joanne Carter</t>
  </si>
  <si>
    <t>Pat McDonough &amp; Jeremy Spearin-Harvey</t>
  </si>
  <si>
    <t>Tiffiny Henry &amp; Jake Henry</t>
  </si>
  <si>
    <t>Competitive Singles</t>
  </si>
  <si>
    <t>POOL "A"</t>
  </si>
  <si>
    <t>Semi Finals</t>
  </si>
  <si>
    <t xml:space="preserve"> Finals</t>
  </si>
  <si>
    <t xml:space="preserve">Name </t>
  </si>
  <si>
    <t>Brian cook</t>
  </si>
  <si>
    <t>Ray Bierling</t>
  </si>
  <si>
    <t>Ray Beirerling</t>
  </si>
  <si>
    <t>Matt  Brown</t>
  </si>
  <si>
    <t>POOL "B"</t>
  </si>
  <si>
    <t>Fred slater</t>
  </si>
  <si>
    <t>Golden Horseshoe Crokinole Tournament Final Results</t>
  </si>
  <si>
    <t>PLACEMENT</t>
  </si>
  <si>
    <t>Final Match</t>
  </si>
  <si>
    <t>6/0 4/4 4/2</t>
  </si>
  <si>
    <r>
      <t>2</t>
    </r>
    <r>
      <rPr>
        <vertAlign val="superscript"/>
        <sz val="10"/>
        <rFont val="Arial"/>
        <family val="2"/>
      </rPr>
      <t>nd</t>
    </r>
  </si>
  <si>
    <r>
      <t>3</t>
    </r>
    <r>
      <rPr>
        <vertAlign val="superscript"/>
        <sz val="10"/>
        <rFont val="Arial"/>
        <family val="2"/>
      </rPr>
      <t>rd</t>
    </r>
  </si>
  <si>
    <t>2/6 6/2 8/4</t>
  </si>
  <si>
    <r>
      <t>4</t>
    </r>
    <r>
      <rPr>
        <vertAlign val="superscript"/>
        <sz val="10"/>
        <rFont val="Arial"/>
        <family val="2"/>
      </rPr>
      <t>th</t>
    </r>
  </si>
  <si>
    <t>Pool B Champ</t>
  </si>
  <si>
    <t>plus2</t>
  </si>
  <si>
    <t>plus1</t>
  </si>
  <si>
    <t>Ruben</t>
  </si>
  <si>
    <t>Pool C Champ</t>
  </si>
  <si>
    <t xml:space="preserve"> </t>
  </si>
  <si>
    <t>Adjusted</t>
  </si>
  <si>
    <t>John C</t>
  </si>
  <si>
    <t>Alex P</t>
  </si>
  <si>
    <t>Howard M</t>
  </si>
  <si>
    <t>Wayne G</t>
  </si>
  <si>
    <t>Nathan W</t>
  </si>
  <si>
    <t>Murray M</t>
  </si>
  <si>
    <t>Ron R</t>
  </si>
  <si>
    <t>Lloyd W</t>
  </si>
  <si>
    <t>Peter Ca</t>
  </si>
  <si>
    <t>John H</t>
  </si>
  <si>
    <t>Mike Z</t>
  </si>
  <si>
    <t>Dave B</t>
  </si>
  <si>
    <t>Joe R</t>
  </si>
  <si>
    <t>Jamie S</t>
  </si>
  <si>
    <t>Ron K</t>
  </si>
  <si>
    <t>Matt B</t>
  </si>
  <si>
    <t>Tom J</t>
  </si>
  <si>
    <t>Abijah J</t>
  </si>
  <si>
    <t>Rueben J</t>
  </si>
  <si>
    <t>Dale W</t>
  </si>
  <si>
    <t>Ron Reesor</t>
  </si>
  <si>
    <t>Fred C</t>
  </si>
  <si>
    <t>Larry S</t>
  </si>
  <si>
    <t>Robbert</t>
  </si>
  <si>
    <t>Reg C</t>
  </si>
  <si>
    <t>Peter Cu</t>
  </si>
  <si>
    <t>Jamie Sala</t>
  </si>
  <si>
    <t>Dale B</t>
  </si>
  <si>
    <t>Gloria W</t>
  </si>
  <si>
    <t>Silvia</t>
  </si>
  <si>
    <t>Diane W</t>
  </si>
  <si>
    <t>Edwin P</t>
  </si>
  <si>
    <t>Caroline B</t>
  </si>
  <si>
    <t>St. Jacobs (NCA Finals) 2013</t>
  </si>
  <si>
    <t>Pool 1</t>
  </si>
  <si>
    <t>Tom Johnstom</t>
  </si>
  <si>
    <t>Bary Kiggins</t>
  </si>
  <si>
    <t>John Lichty</t>
  </si>
  <si>
    <t>Erwin Printup</t>
  </si>
  <si>
    <t>Peter Carter</t>
  </si>
  <si>
    <t>plus 2</t>
  </si>
  <si>
    <t>Pool D</t>
  </si>
  <si>
    <t>Pool 2</t>
  </si>
  <si>
    <t>plus 1</t>
  </si>
  <si>
    <t>Bob Jones</t>
  </si>
  <si>
    <t>Paul Whitsitt</t>
  </si>
  <si>
    <t>Pool 3</t>
  </si>
  <si>
    <t>2012 Belleville Crokinole Challenge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</si>
</sst>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[$$-409]#,##0.00;[Red]\-[$$-409]#,##0.00"/>
    <numFmt numFmtId="166" formatCode="mm/dd/yy"/>
  </numFmts>
  <fonts count="40" x14ac:knownFonts="1">
    <font>
      <sz val="12"/>
      <color theme="1"/>
      <name val="Calibri"/>
      <family val="2"/>
      <scheme val="minor"/>
    </font>
    <font>
      <b/>
      <sz val="22"/>
      <name val="Arial"/>
      <family val="2"/>
    </font>
    <font>
      <sz val="12"/>
      <name val="Arial"/>
    </font>
    <font>
      <sz val="10"/>
      <name val="Arial"/>
    </font>
    <font>
      <sz val="20"/>
      <name val="Arial"/>
    </font>
    <font>
      <sz val="14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sz val="14"/>
      <color indexed="10"/>
      <name val="Arial"/>
    </font>
    <font>
      <sz val="14"/>
      <name val="Comic Sans MS"/>
      <family val="4"/>
    </font>
    <font>
      <sz val="36"/>
      <name val="Arial"/>
      <family val="2"/>
    </font>
    <font>
      <sz val="24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1"/>
      <name val="Arial"/>
    </font>
    <font>
      <b/>
      <sz val="16"/>
      <name val="Arial"/>
      <family val="2"/>
    </font>
    <font>
      <sz val="11"/>
      <color indexed="8"/>
      <name val="Arial"/>
      <family val="2"/>
    </font>
    <font>
      <sz val="11"/>
      <color indexed="10"/>
      <name val="Arial"/>
      <family val="2"/>
    </font>
    <font>
      <sz val="11"/>
      <name val="Comic Sans MS"/>
      <family val="4"/>
    </font>
    <font>
      <b/>
      <u/>
      <sz val="14"/>
      <color indexed="8"/>
      <name val="Calibri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4"/>
      <color indexed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u/>
      <sz val="14"/>
      <name val="Arial"/>
      <family val="2"/>
    </font>
    <font>
      <u/>
      <sz val="10"/>
      <name val="Arial"/>
      <family val="2"/>
    </font>
    <font>
      <b/>
      <sz val="16"/>
      <color theme="1"/>
      <name val="Calibri"/>
      <scheme val="minor"/>
    </font>
    <font>
      <b/>
      <sz val="18"/>
      <color theme="1"/>
      <name val="Calibri"/>
      <scheme val="minor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sz val="16"/>
      <color indexed="10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</fills>
  <borders count="76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255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3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6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164" fontId="5" fillId="0" borderId="6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164" fontId="5" fillId="0" borderId="3" xfId="0" applyNumberFormat="1" applyFont="1" applyBorder="1" applyAlignment="1">
      <alignment horizontal="center" vertical="top" wrapText="1"/>
    </xf>
    <xf numFmtId="0" fontId="5" fillId="0" borderId="18" xfId="0" applyFont="1" applyFill="1" applyBorder="1" applyAlignment="1">
      <alignment horizontal="center"/>
    </xf>
    <xf numFmtId="0" fontId="5" fillId="0" borderId="8" xfId="0" applyFont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8" xfId="0" applyFont="1" applyBorder="1" applyAlignment="1">
      <alignment horizontal="center"/>
    </xf>
    <xf numFmtId="0" fontId="5" fillId="0" borderId="13" xfId="8" applyFont="1" applyFill="1" applyBorder="1" applyAlignment="1">
      <alignment horizontal="center" vertical="top" wrapText="1"/>
    </xf>
    <xf numFmtId="0" fontId="5" fillId="0" borderId="19" xfId="0" applyFont="1" applyBorder="1"/>
    <xf numFmtId="0" fontId="5" fillId="0" borderId="13" xfId="8" applyFont="1" applyBorder="1" applyAlignment="1">
      <alignment horizontal="center" vertical="top" wrapText="1"/>
    </xf>
    <xf numFmtId="0" fontId="5" fillId="0" borderId="0" xfId="0" applyFont="1" applyBorder="1"/>
    <xf numFmtId="0" fontId="8" fillId="0" borderId="0" xfId="0" applyFont="1"/>
    <xf numFmtId="0" fontId="5" fillId="0" borderId="15" xfId="0" applyFont="1" applyBorder="1" applyAlignment="1">
      <alignment horizontal="center"/>
    </xf>
    <xf numFmtId="0" fontId="4" fillId="0" borderId="0" xfId="0" applyFont="1" applyBorder="1"/>
    <xf numFmtId="0" fontId="5" fillId="0" borderId="16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26" xfId="0" applyFont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6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164" fontId="5" fillId="0" borderId="3" xfId="0" applyNumberFormat="1" applyFont="1" applyBorder="1" applyAlignment="1">
      <alignment horizontal="center"/>
    </xf>
    <xf numFmtId="0" fontId="5" fillId="0" borderId="26" xfId="8" applyFont="1" applyBorder="1" applyAlignment="1">
      <alignment horizontal="center" vertical="top" wrapText="1"/>
    </xf>
    <xf numFmtId="0" fontId="5" fillId="0" borderId="26" xfId="8" applyFont="1" applyBorder="1" applyAlignment="1">
      <alignment horizontal="center"/>
    </xf>
    <xf numFmtId="0" fontId="5" fillId="0" borderId="26" xfId="8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11" fillId="0" borderId="0" xfId="0" applyFont="1"/>
    <xf numFmtId="0" fontId="11" fillId="0" borderId="22" xfId="0" applyFont="1" applyBorder="1" applyAlignment="1">
      <alignment horizontal="left"/>
    </xf>
    <xf numFmtId="0" fontId="11" fillId="0" borderId="22" xfId="0" applyFont="1" applyBorder="1"/>
    <xf numFmtId="0" fontId="12" fillId="0" borderId="0" xfId="0" applyFont="1"/>
    <xf numFmtId="0" fontId="8" fillId="0" borderId="22" xfId="0" applyFont="1" applyBorder="1"/>
    <xf numFmtId="0" fontId="3" fillId="0" borderId="0" xfId="0" applyFont="1" applyFill="1"/>
    <xf numFmtId="0" fontId="0" fillId="0" borderId="22" xfId="0" applyFill="1" applyBorder="1"/>
    <xf numFmtId="0" fontId="5" fillId="0" borderId="22" xfId="0" applyFont="1" applyBorder="1" applyAlignment="1">
      <alignment horizontal="center"/>
    </xf>
    <xf numFmtId="0" fontId="5" fillId="0" borderId="16" xfId="0" applyFont="1" applyFill="1" applyBorder="1"/>
    <xf numFmtId="0" fontId="4" fillId="0" borderId="1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left"/>
    </xf>
    <xf numFmtId="0" fontId="4" fillId="0" borderId="8" xfId="0" applyFont="1" applyBorder="1" applyAlignment="1">
      <alignment horizontal="center" vertical="top" wrapText="1"/>
    </xf>
    <xf numFmtId="0" fontId="5" fillId="0" borderId="7" xfId="0" applyFont="1" applyFill="1" applyBorder="1"/>
    <xf numFmtId="0" fontId="5" fillId="0" borderId="22" xfId="0" applyFont="1" applyBorder="1" applyAlignment="1">
      <alignment horizontal="left"/>
    </xf>
    <xf numFmtId="0" fontId="5" fillId="0" borderId="0" xfId="0" applyFont="1" applyFill="1"/>
    <xf numFmtId="0" fontId="4" fillId="0" borderId="8" xfId="0" applyFont="1" applyFill="1" applyBorder="1" applyAlignment="1">
      <alignment horizontal="center" vertical="top" wrapText="1"/>
    </xf>
    <xf numFmtId="0" fontId="5" fillId="0" borderId="11" xfId="0" applyFont="1" applyFill="1" applyBorder="1"/>
    <xf numFmtId="0" fontId="4" fillId="0" borderId="12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3" xfId="0" applyBorder="1" applyAlignment="1">
      <alignment horizontal="center"/>
    </xf>
    <xf numFmtId="0" fontId="13" fillId="0" borderId="0" xfId="0" applyFont="1" applyBorder="1"/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64" fontId="5" fillId="0" borderId="0" xfId="0" applyNumberFormat="1" applyFont="1" applyBorder="1" applyAlignment="1">
      <alignment horizontal="center"/>
    </xf>
    <xf numFmtId="0" fontId="5" fillId="0" borderId="0" xfId="8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0" fontId="5" fillId="0" borderId="0" xfId="7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Border="1" applyAlignment="1">
      <alignment horizontal="right"/>
    </xf>
    <xf numFmtId="0" fontId="5" fillId="0" borderId="0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0" applyFont="1"/>
    <xf numFmtId="0" fontId="0" fillId="0" borderId="0" xfId="0" applyAlignment="1"/>
    <xf numFmtId="0" fontId="2" fillId="0" borderId="0" xfId="0" applyFont="1" applyAlignment="1">
      <alignment horizontal="center"/>
    </xf>
    <xf numFmtId="0" fontId="2" fillId="0" borderId="0" xfId="0" applyFont="1" applyFill="1" applyBorder="1"/>
    <xf numFmtId="0" fontId="4" fillId="0" borderId="0" xfId="0" applyFont="1" applyAlignment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/>
    <xf numFmtId="0" fontId="9" fillId="0" borderId="0" xfId="0" applyFont="1" applyAlignment="1">
      <alignment horizontal="center"/>
    </xf>
    <xf numFmtId="164" fontId="0" fillId="0" borderId="0" xfId="0" applyNumberFormat="1"/>
    <xf numFmtId="0" fontId="5" fillId="0" borderId="3" xfId="0" applyFont="1" applyBorder="1" applyAlignment="1"/>
    <xf numFmtId="0" fontId="5" fillId="0" borderId="21" xfId="0" applyFont="1" applyBorder="1" applyAlignment="1"/>
    <xf numFmtId="0" fontId="14" fillId="0" borderId="14" xfId="0" applyFont="1" applyFill="1" applyBorder="1" applyAlignment="1">
      <alignment vertical="center"/>
    </xf>
    <xf numFmtId="0" fontId="9" fillId="0" borderId="26" xfId="0" applyFont="1" applyFill="1" applyBorder="1" applyAlignment="1">
      <alignment horizontal="center" vertical="top" wrapText="1"/>
    </xf>
    <xf numFmtId="0" fontId="14" fillId="0" borderId="13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164" fontId="5" fillId="0" borderId="24" xfId="0" applyNumberFormat="1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5" fillId="0" borderId="13" xfId="0" applyFont="1" applyFill="1" applyBorder="1" applyAlignment="1"/>
    <xf numFmtId="164" fontId="5" fillId="0" borderId="0" xfId="0" applyNumberFormat="1" applyFont="1"/>
    <xf numFmtId="0" fontId="5" fillId="0" borderId="13" xfId="0" applyFont="1" applyFill="1" applyBorder="1" applyAlignment="1">
      <alignment vertical="center"/>
    </xf>
    <xf numFmtId="0" fontId="5" fillId="0" borderId="13" xfId="7" applyFont="1" applyBorder="1" applyAlignment="1"/>
    <xf numFmtId="0" fontId="5" fillId="0" borderId="13" xfId="7" applyFont="1" applyFill="1" applyBorder="1" applyAlignment="1"/>
    <xf numFmtId="164" fontId="5" fillId="0" borderId="0" xfId="0" applyNumberFormat="1" applyFont="1" applyBorder="1"/>
    <xf numFmtId="0" fontId="14" fillId="0" borderId="13" xfId="0" applyFont="1" applyBorder="1" applyAlignment="1"/>
    <xf numFmtId="0" fontId="14" fillId="0" borderId="8" xfId="0" applyFont="1" applyBorder="1" applyAlignment="1">
      <alignment horizontal="center"/>
    </xf>
    <xf numFmtId="0" fontId="14" fillId="0" borderId="34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7" applyFont="1" applyFill="1" applyBorder="1" applyAlignment="1"/>
    <xf numFmtId="0" fontId="5" fillId="0" borderId="0" xfId="7" applyNumberFormat="1" applyFont="1" applyFill="1" applyBorder="1" applyAlignment="1"/>
    <xf numFmtId="0" fontId="5" fillId="0" borderId="0" xfId="7" applyFont="1" applyFill="1" applyBorder="1" applyAlignment="1" applyProtection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7" fillId="0" borderId="14" xfId="0" applyFont="1" applyFill="1" applyBorder="1" applyAlignment="1">
      <alignment horizontal="left" vertical="center"/>
    </xf>
    <xf numFmtId="0" fontId="15" fillId="0" borderId="18" xfId="0" applyFont="1" applyFill="1" applyBorder="1" applyAlignment="1">
      <alignment horizontal="center"/>
    </xf>
    <xf numFmtId="0" fontId="15" fillId="0" borderId="26" xfId="0" applyFont="1" applyBorder="1" applyAlignment="1">
      <alignment horizontal="center" vertical="top" wrapText="1"/>
    </xf>
    <xf numFmtId="0" fontId="15" fillId="0" borderId="0" xfId="0" applyFont="1" applyBorder="1"/>
    <xf numFmtId="0" fontId="15" fillId="0" borderId="6" xfId="0" applyFont="1" applyBorder="1" applyAlignment="1">
      <alignment horizontal="center" vertical="top" wrapText="1"/>
    </xf>
    <xf numFmtId="164" fontId="15" fillId="0" borderId="6" xfId="0" applyNumberFormat="1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18" xfId="0" applyFont="1" applyBorder="1" applyAlignment="1">
      <alignment horizontal="center"/>
    </xf>
    <xf numFmtId="0" fontId="17" fillId="0" borderId="13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15" fillId="0" borderId="26" xfId="8" applyFont="1" applyFill="1" applyBorder="1" applyAlignment="1">
      <alignment horizontal="center" vertical="top" wrapText="1"/>
    </xf>
    <xf numFmtId="0" fontId="17" fillId="0" borderId="13" xfId="0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18" fillId="0" borderId="13" xfId="0" applyFont="1" applyFill="1" applyBorder="1" applyAlignment="1">
      <alignment horizontal="center" vertical="center"/>
    </xf>
    <xf numFmtId="0" fontId="18" fillId="0" borderId="26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26" xfId="8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Fill="1" applyBorder="1"/>
    <xf numFmtId="164" fontId="15" fillId="0" borderId="0" xfId="0" applyNumberFormat="1" applyFont="1" applyBorder="1" applyAlignment="1">
      <alignment horizontal="center" vertical="top" wrapText="1"/>
    </xf>
    <xf numFmtId="0" fontId="15" fillId="0" borderId="26" xfId="8" applyFont="1" applyBorder="1" applyAlignment="1">
      <alignment horizontal="center"/>
    </xf>
    <xf numFmtId="0" fontId="15" fillId="0" borderId="13" xfId="0" applyFont="1" applyFill="1" applyBorder="1" applyAlignment="1">
      <alignment horizontal="left"/>
    </xf>
    <xf numFmtId="0" fontId="15" fillId="0" borderId="13" xfId="8" applyFont="1" applyBorder="1" applyAlignment="1">
      <alignment horizontal="center" vertical="top" wrapText="1"/>
    </xf>
    <xf numFmtId="0" fontId="15" fillId="0" borderId="0" xfId="7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5" fillId="0" borderId="26" xfId="0" applyFont="1" applyFill="1" applyBorder="1" applyAlignment="1">
      <alignment horizontal="center" vertical="top" wrapText="1"/>
    </xf>
    <xf numFmtId="0" fontId="15" fillId="0" borderId="13" xfId="0" applyFont="1" applyFill="1" applyBorder="1" applyAlignment="1">
      <alignment horizontal="left" vertical="center"/>
    </xf>
    <xf numFmtId="0" fontId="15" fillId="0" borderId="13" xfId="7" applyFont="1" applyBorder="1" applyAlignment="1">
      <alignment horizontal="left"/>
    </xf>
    <xf numFmtId="0" fontId="18" fillId="0" borderId="26" xfId="8" applyFont="1" applyBorder="1" applyAlignment="1">
      <alignment horizontal="center" vertical="top" wrapText="1"/>
    </xf>
    <xf numFmtId="0" fontId="15" fillId="0" borderId="13" xfId="7" applyFont="1" applyFill="1" applyBorder="1" applyAlignment="1">
      <alignment horizontal="left"/>
    </xf>
    <xf numFmtId="0" fontId="15" fillId="0" borderId="13" xfId="8" applyFont="1" applyFill="1" applyBorder="1" applyAlignment="1">
      <alignment horizontal="center" vertical="top" wrapText="1"/>
    </xf>
    <xf numFmtId="0" fontId="15" fillId="0" borderId="0" xfId="7" applyFont="1" applyFill="1" applyBorder="1" applyAlignment="1">
      <alignment horizontal="left"/>
    </xf>
    <xf numFmtId="0" fontId="15" fillId="0" borderId="0" xfId="8" applyFont="1" applyFill="1" applyBorder="1" applyAlignment="1">
      <alignment horizontal="center" vertical="top" wrapText="1"/>
    </xf>
    <xf numFmtId="164" fontId="15" fillId="0" borderId="0" xfId="0" applyNumberFormat="1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left"/>
    </xf>
    <xf numFmtId="0" fontId="15" fillId="0" borderId="0" xfId="7" applyNumberFormat="1" applyFont="1" applyFill="1" applyBorder="1" applyAlignment="1">
      <alignment horizontal="left"/>
    </xf>
    <xf numFmtId="0" fontId="15" fillId="0" borderId="0" xfId="7" applyFont="1" applyFill="1" applyBorder="1" applyAlignment="1" applyProtection="1">
      <alignment horizontal="left"/>
    </xf>
    <xf numFmtId="0" fontId="0" fillId="0" borderId="0" xfId="0" applyFont="1" applyBorder="1"/>
    <xf numFmtId="0" fontId="0" fillId="0" borderId="0" xfId="0" applyFill="1"/>
    <xf numFmtId="0" fontId="17" fillId="0" borderId="14" xfId="0" applyFont="1" applyBorder="1" applyAlignment="1">
      <alignment horizontal="center"/>
    </xf>
    <xf numFmtId="0" fontId="17" fillId="0" borderId="13" xfId="0" applyFont="1" applyFill="1" applyBorder="1"/>
    <xf numFmtId="0" fontId="17" fillId="0" borderId="0" xfId="0" applyFont="1" applyFill="1"/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left" vertical="center"/>
    </xf>
    <xf numFmtId="0" fontId="8" fillId="0" borderId="0" xfId="0" applyFont="1" applyAlignment="1"/>
    <xf numFmtId="0" fontId="22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right" vertical="center"/>
    </xf>
    <xf numFmtId="0" fontId="5" fillId="0" borderId="28" xfId="0" applyFont="1" applyBorder="1" applyAlignment="1">
      <alignment horizontal="center"/>
    </xf>
    <xf numFmtId="0" fontId="0" fillId="0" borderId="0" xfId="0" applyFont="1"/>
    <xf numFmtId="165" fontId="0" fillId="0" borderId="0" xfId="0" applyNumberFormat="1"/>
    <xf numFmtId="0" fontId="11" fillId="0" borderId="0" xfId="0" applyFont="1" applyAlignment="1">
      <alignment horizontal="left"/>
    </xf>
    <xf numFmtId="0" fontId="2" fillId="0" borderId="17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5" fillId="0" borderId="4" xfId="0" applyFont="1" applyFill="1" applyBorder="1"/>
    <xf numFmtId="0" fontId="2" fillId="0" borderId="8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9" fillId="0" borderId="14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5" fillId="0" borderId="50" xfId="0" applyFont="1" applyBorder="1" applyAlignment="1">
      <alignment horizontal="center" vertical="top" wrapText="1"/>
    </xf>
    <xf numFmtId="164" fontId="5" fillId="0" borderId="50" xfId="0" applyNumberFormat="1" applyFont="1" applyBorder="1" applyAlignment="1">
      <alignment horizontal="center" vertical="top" wrapText="1"/>
    </xf>
    <xf numFmtId="0" fontId="5" fillId="0" borderId="0" xfId="8" applyFont="1" applyBorder="1" applyAlignment="1">
      <alignment horizontal="center" vertical="top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center"/>
    </xf>
    <xf numFmtId="0" fontId="5" fillId="0" borderId="0" xfId="7" applyFont="1" applyBorder="1" applyAlignment="1"/>
    <xf numFmtId="0" fontId="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5" fillId="0" borderId="0" xfId="8" applyFont="1" applyBorder="1" applyAlignment="1">
      <alignment horizontal="center"/>
    </xf>
    <xf numFmtId="0" fontId="14" fillId="0" borderId="0" xfId="0" applyFont="1" applyBorder="1" applyAlignment="1"/>
    <xf numFmtId="0" fontId="14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7" applyNumberFormat="1" applyFont="1" applyBorder="1" applyAlignment="1"/>
    <xf numFmtId="0" fontId="15" fillId="0" borderId="17" xfId="0" applyFont="1" applyBorder="1" applyAlignment="1">
      <alignment horizontal="center"/>
    </xf>
    <xf numFmtId="0" fontId="15" fillId="0" borderId="8" xfId="8" applyFont="1" applyBorder="1" applyAlignment="1">
      <alignment horizontal="center" vertical="top" wrapText="1"/>
    </xf>
    <xf numFmtId="0" fontId="15" fillId="0" borderId="8" xfId="8" applyFont="1" applyFill="1" applyBorder="1" applyAlignment="1">
      <alignment horizontal="center" vertical="top" wrapText="1"/>
    </xf>
    <xf numFmtId="0" fontId="15" fillId="0" borderId="5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22" xfId="0" applyFont="1" applyBorder="1"/>
    <xf numFmtId="0" fontId="15" fillId="0" borderId="8" xfId="0" applyFont="1" applyFill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8" xfId="8" applyFont="1" applyBorder="1" applyAlignment="1">
      <alignment horizontal="center"/>
    </xf>
    <xf numFmtId="0" fontId="18" fillId="0" borderId="26" xfId="8" applyFont="1" applyFill="1" applyBorder="1" applyAlignment="1">
      <alignment horizontal="center" vertical="top" wrapText="1"/>
    </xf>
    <xf numFmtId="0" fontId="15" fillId="0" borderId="13" xfId="7" applyNumberFormat="1" applyFont="1" applyFill="1" applyBorder="1" applyAlignment="1">
      <alignment horizontal="left"/>
    </xf>
    <xf numFmtId="0" fontId="15" fillId="0" borderId="0" xfId="0" applyFont="1" applyFill="1"/>
    <xf numFmtId="0" fontId="15" fillId="0" borderId="22" xfId="0" applyFont="1" applyFill="1" applyBorder="1"/>
    <xf numFmtId="0" fontId="18" fillId="0" borderId="8" xfId="8" applyFont="1" applyBorder="1" applyAlignment="1">
      <alignment horizontal="center" vertical="top" wrapText="1"/>
    </xf>
    <xf numFmtId="0" fontId="17" fillId="0" borderId="42" xfId="0" applyFont="1" applyFill="1" applyBorder="1" applyAlignment="1">
      <alignment horizontal="left" vertical="center"/>
    </xf>
    <xf numFmtId="0" fontId="15" fillId="0" borderId="53" xfId="0" applyFont="1" applyFill="1" applyBorder="1" applyAlignment="1">
      <alignment horizontal="center"/>
    </xf>
    <xf numFmtId="0" fontId="17" fillId="0" borderId="42" xfId="0" applyFont="1" applyBorder="1" applyAlignment="1">
      <alignment horizontal="center"/>
    </xf>
    <xf numFmtId="0" fontId="15" fillId="0" borderId="46" xfId="8" applyFont="1" applyFill="1" applyBorder="1" applyAlignment="1">
      <alignment horizontal="center" vertical="top" wrapText="1"/>
    </xf>
    <xf numFmtId="0" fontId="15" fillId="0" borderId="54" xfId="8" applyFont="1" applyFill="1" applyBorder="1" applyAlignment="1">
      <alignment horizontal="center" vertical="top" wrapText="1"/>
    </xf>
    <xf numFmtId="0" fontId="15" fillId="0" borderId="55" xfId="0" applyFont="1" applyBorder="1"/>
    <xf numFmtId="0" fontId="15" fillId="0" borderId="53" xfId="0" applyFont="1" applyBorder="1" applyAlignment="1">
      <alignment horizontal="center"/>
    </xf>
    <xf numFmtId="0" fontId="15" fillId="0" borderId="0" xfId="8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8" applyFont="1" applyBorder="1" applyAlignment="1">
      <alignment horizontal="center"/>
    </xf>
    <xf numFmtId="0" fontId="15" fillId="0" borderId="0" xfId="7" applyFont="1" applyBorder="1" applyAlignment="1">
      <alignment horizontal="left"/>
    </xf>
    <xf numFmtId="0" fontId="15" fillId="0" borderId="0" xfId="7" applyNumberFormat="1" applyFont="1" applyBorder="1" applyAlignment="1">
      <alignment horizontal="left"/>
    </xf>
    <xf numFmtId="0" fontId="26" fillId="0" borderId="28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/>
    </xf>
    <xf numFmtId="0" fontId="3" fillId="0" borderId="27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top" wrapText="1"/>
    </xf>
    <xf numFmtId="0" fontId="3" fillId="0" borderId="13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0" fillId="0" borderId="13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top" wrapText="1"/>
    </xf>
    <xf numFmtId="0" fontId="15" fillId="0" borderId="26" xfId="0" applyFont="1" applyFill="1" applyBorder="1" applyAlignment="1">
      <alignment horizontal="left"/>
    </xf>
    <xf numFmtId="0" fontId="3" fillId="0" borderId="28" xfId="0" applyFont="1" applyBorder="1" applyAlignment="1">
      <alignment horizontal="center"/>
    </xf>
    <xf numFmtId="0" fontId="3" fillId="0" borderId="13" xfId="0" applyFont="1" applyFill="1" applyBorder="1"/>
    <xf numFmtId="0" fontId="3" fillId="0" borderId="28" xfId="0" applyFont="1" applyFill="1" applyBorder="1" applyAlignment="1">
      <alignment horizontal="center" vertical="top" wrapText="1"/>
    </xf>
    <xf numFmtId="0" fontId="21" fillId="0" borderId="28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/>
    </xf>
    <xf numFmtId="0" fontId="17" fillId="0" borderId="8" xfId="0" applyFont="1" applyFill="1" applyBorder="1"/>
    <xf numFmtId="0" fontId="17" fillId="0" borderId="25" xfId="0" applyFont="1" applyFill="1" applyBorder="1"/>
    <xf numFmtId="0" fontId="3" fillId="0" borderId="8" xfId="0" applyFont="1" applyFill="1" applyBorder="1"/>
    <xf numFmtId="0" fontId="3" fillId="0" borderId="25" xfId="0" applyFont="1" applyFill="1" applyBorder="1" applyAlignment="1">
      <alignment horizontal="center" vertical="center"/>
    </xf>
    <xf numFmtId="0" fontId="3" fillId="0" borderId="25" xfId="0" applyFont="1" applyFill="1" applyBorder="1"/>
    <xf numFmtId="0" fontId="17" fillId="0" borderId="26" xfId="0" applyFont="1" applyFill="1" applyBorder="1"/>
    <xf numFmtId="0" fontId="3" fillId="0" borderId="7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/>
    </xf>
    <xf numFmtId="0" fontId="3" fillId="0" borderId="26" xfId="0" applyFont="1" applyFill="1" applyBorder="1"/>
    <xf numFmtId="0" fontId="27" fillId="0" borderId="0" xfId="0" applyFont="1" applyFill="1"/>
    <xf numFmtId="0" fontId="23" fillId="3" borderId="44" xfId="0" applyFont="1" applyFill="1" applyBorder="1" applyAlignment="1">
      <alignment horizontal="center" vertical="center"/>
    </xf>
    <xf numFmtId="0" fontId="23" fillId="3" borderId="56" xfId="0" applyFont="1" applyFill="1" applyBorder="1" applyAlignment="1">
      <alignment horizontal="left" vertical="center"/>
    </xf>
    <xf numFmtId="0" fontId="23" fillId="3" borderId="56" xfId="0" applyFont="1" applyFill="1" applyBorder="1" applyAlignment="1">
      <alignment horizontal="center" vertical="center"/>
    </xf>
    <xf numFmtId="0" fontId="23" fillId="3" borderId="57" xfId="0" applyFont="1" applyFill="1" applyBorder="1" applyAlignment="1">
      <alignment horizontal="center" vertical="center"/>
    </xf>
    <xf numFmtId="0" fontId="23" fillId="3" borderId="56" xfId="0" applyFont="1" applyFill="1" applyBorder="1" applyAlignment="1">
      <alignment horizontal="center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0" fillId="4" borderId="51" xfId="0" applyFill="1" applyBorder="1"/>
    <xf numFmtId="0" fontId="2" fillId="4" borderId="29" xfId="0" applyFont="1" applyFill="1" applyBorder="1" applyAlignment="1">
      <alignment horizontal="center"/>
    </xf>
    <xf numFmtId="0" fontId="2" fillId="4" borderId="35" xfId="0" applyFont="1" applyFill="1" applyBorder="1"/>
    <xf numFmtId="0" fontId="2" fillId="4" borderId="35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 vertical="center"/>
    </xf>
    <xf numFmtId="2" fontId="2" fillId="4" borderId="58" xfId="0" applyNumberFormat="1" applyFont="1" applyFill="1" applyBorder="1" applyAlignment="1">
      <alignment horizontal="center" vertical="center"/>
    </xf>
    <xf numFmtId="2" fontId="2" fillId="4" borderId="37" xfId="0" applyNumberFormat="1" applyFont="1" applyFill="1" applyBorder="1" applyAlignment="1">
      <alignment horizontal="center" vertical="center"/>
    </xf>
    <xf numFmtId="0" fontId="0" fillId="4" borderId="45" xfId="0" applyFill="1" applyBorder="1"/>
    <xf numFmtId="0" fontId="2" fillId="4" borderId="30" xfId="0" applyFont="1" applyFill="1" applyBorder="1" applyAlignment="1">
      <alignment horizontal="center"/>
    </xf>
    <xf numFmtId="0" fontId="2" fillId="4" borderId="13" xfId="0" applyFont="1" applyFill="1" applyBorder="1"/>
    <xf numFmtId="0" fontId="2" fillId="4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 vertical="center"/>
    </xf>
    <xf numFmtId="2" fontId="2" fillId="4" borderId="27" xfId="0" applyNumberFormat="1" applyFont="1" applyFill="1" applyBorder="1" applyAlignment="1">
      <alignment horizontal="center" vertical="center"/>
    </xf>
    <xf numFmtId="2" fontId="2" fillId="4" borderId="38" xfId="0" applyNumberFormat="1" applyFont="1" applyFill="1" applyBorder="1" applyAlignment="1">
      <alignment horizontal="center" vertical="center"/>
    </xf>
    <xf numFmtId="0" fontId="25" fillId="4" borderId="45" xfId="0" applyFont="1" applyFill="1" applyBorder="1"/>
    <xf numFmtId="0" fontId="0" fillId="4" borderId="59" xfId="0" applyFill="1" applyBorder="1"/>
    <xf numFmtId="0" fontId="2" fillId="4" borderId="47" xfId="0" applyFont="1" applyFill="1" applyBorder="1" applyAlignment="1">
      <alignment horizontal="center"/>
    </xf>
    <xf numFmtId="0" fontId="2" fillId="4" borderId="42" xfId="0" applyFont="1" applyFill="1" applyBorder="1"/>
    <xf numFmtId="0" fontId="2" fillId="4" borderId="42" xfId="0" applyFont="1" applyFill="1" applyBorder="1" applyAlignment="1">
      <alignment horizontal="center"/>
    </xf>
    <xf numFmtId="0" fontId="2" fillId="4" borderId="42" xfId="0" applyFont="1" applyFill="1" applyBorder="1" applyAlignment="1">
      <alignment horizontal="center" vertical="center"/>
    </xf>
    <xf numFmtId="2" fontId="2" fillId="4" borderId="60" xfId="0" applyNumberFormat="1" applyFont="1" applyFill="1" applyBorder="1" applyAlignment="1">
      <alignment horizontal="center" vertical="center"/>
    </xf>
    <xf numFmtId="2" fontId="2" fillId="4" borderId="61" xfId="0" applyNumberFormat="1" applyFont="1" applyFill="1" applyBorder="1" applyAlignment="1">
      <alignment horizontal="center" vertical="center"/>
    </xf>
    <xf numFmtId="0" fontId="0" fillId="5" borderId="51" xfId="0" applyFill="1" applyBorder="1"/>
    <xf numFmtId="0" fontId="2" fillId="5" borderId="29" xfId="0" applyFont="1" applyFill="1" applyBorder="1" applyAlignment="1">
      <alignment horizontal="center"/>
    </xf>
    <xf numFmtId="0" fontId="2" fillId="5" borderId="35" xfId="0" applyFont="1" applyFill="1" applyBorder="1"/>
    <xf numFmtId="0" fontId="2" fillId="5" borderId="35" xfId="0" applyFont="1" applyFill="1" applyBorder="1" applyAlignment="1">
      <alignment horizontal="center"/>
    </xf>
    <xf numFmtId="0" fontId="2" fillId="5" borderId="35" xfId="0" applyFont="1" applyFill="1" applyBorder="1" applyAlignment="1">
      <alignment horizontal="center" vertical="center"/>
    </xf>
    <xf numFmtId="2" fontId="2" fillId="5" borderId="58" xfId="0" applyNumberFormat="1" applyFont="1" applyFill="1" applyBorder="1" applyAlignment="1">
      <alignment horizontal="center" vertical="center"/>
    </xf>
    <xf numFmtId="2" fontId="2" fillId="5" borderId="37" xfId="0" applyNumberFormat="1" applyFont="1" applyFill="1" applyBorder="1" applyAlignment="1">
      <alignment horizontal="center" vertical="center"/>
    </xf>
    <xf numFmtId="0" fontId="0" fillId="5" borderId="45" xfId="0" applyFill="1" applyBorder="1"/>
    <xf numFmtId="0" fontId="2" fillId="5" borderId="30" xfId="0" applyFont="1" applyFill="1" applyBorder="1" applyAlignment="1">
      <alignment horizontal="center"/>
    </xf>
    <xf numFmtId="0" fontId="2" fillId="5" borderId="13" xfId="0" applyFont="1" applyFill="1" applyBorder="1"/>
    <xf numFmtId="0" fontId="2" fillId="5" borderId="13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/>
    </xf>
    <xf numFmtId="2" fontId="2" fillId="5" borderId="27" xfId="0" applyNumberFormat="1" applyFont="1" applyFill="1" applyBorder="1" applyAlignment="1">
      <alignment horizontal="center" vertical="center"/>
    </xf>
    <xf numFmtId="2" fontId="2" fillId="5" borderId="38" xfId="0" applyNumberFormat="1" applyFont="1" applyFill="1" applyBorder="1" applyAlignment="1">
      <alignment horizontal="center" vertical="center"/>
    </xf>
    <xf numFmtId="0" fontId="25" fillId="5" borderId="45" xfId="0" applyFont="1" applyFill="1" applyBorder="1"/>
    <xf numFmtId="0" fontId="0" fillId="5" borderId="59" xfId="0" applyFill="1" applyBorder="1"/>
    <xf numFmtId="0" fontId="2" fillId="5" borderId="47" xfId="0" applyFont="1" applyFill="1" applyBorder="1" applyAlignment="1">
      <alignment horizontal="center"/>
    </xf>
    <xf numFmtId="0" fontId="2" fillId="5" borderId="42" xfId="0" applyFont="1" applyFill="1" applyBorder="1"/>
    <xf numFmtId="0" fontId="2" fillId="5" borderId="42" xfId="0" applyFont="1" applyFill="1" applyBorder="1" applyAlignment="1">
      <alignment horizontal="center"/>
    </xf>
    <xf numFmtId="0" fontId="2" fillId="5" borderId="42" xfId="0" applyFont="1" applyFill="1" applyBorder="1" applyAlignment="1">
      <alignment horizontal="center" vertical="center"/>
    </xf>
    <xf numFmtId="2" fontId="2" fillId="5" borderId="60" xfId="0" applyNumberFormat="1" applyFont="1" applyFill="1" applyBorder="1" applyAlignment="1">
      <alignment horizontal="center" vertical="center"/>
    </xf>
    <xf numFmtId="2" fontId="2" fillId="5" borderId="6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6" borderId="51" xfId="0" applyFill="1" applyBorder="1"/>
    <xf numFmtId="0" fontId="2" fillId="6" borderId="35" xfId="0" applyFont="1" applyFill="1" applyBorder="1"/>
    <xf numFmtId="0" fontId="0" fillId="6" borderId="35" xfId="0" applyFill="1" applyBorder="1" applyAlignment="1">
      <alignment vertical="center"/>
    </xf>
    <xf numFmtId="0" fontId="0" fillId="6" borderId="37" xfId="0" applyFill="1" applyBorder="1" applyAlignment="1">
      <alignment vertical="center"/>
    </xf>
    <xf numFmtId="0" fontId="0" fillId="6" borderId="45" xfId="0" applyFill="1" applyBorder="1"/>
    <xf numFmtId="0" fontId="2" fillId="6" borderId="13" xfId="0" applyFont="1" applyFill="1" applyBorder="1"/>
    <xf numFmtId="0" fontId="0" fillId="6" borderId="13" xfId="0" applyFill="1" applyBorder="1" applyAlignment="1">
      <alignment vertical="center"/>
    </xf>
    <xf numFmtId="0" fontId="0" fillId="6" borderId="39" xfId="0" applyFill="1" applyBorder="1" applyAlignment="1">
      <alignment vertical="center"/>
    </xf>
    <xf numFmtId="0" fontId="23" fillId="0" borderId="0" xfId="0" quotePrefix="1" applyFont="1"/>
    <xf numFmtId="0" fontId="13" fillId="7" borderId="36" xfId="0" applyFont="1" applyFill="1" applyBorder="1"/>
    <xf numFmtId="0" fontId="13" fillId="7" borderId="37" xfId="0" applyFont="1" applyFill="1" applyBorder="1"/>
    <xf numFmtId="0" fontId="13" fillId="7" borderId="40" xfId="0" applyFont="1" applyFill="1" applyBorder="1"/>
    <xf numFmtId="0" fontId="2" fillId="7" borderId="39" xfId="0" applyFont="1" applyFill="1" applyBorder="1"/>
    <xf numFmtId="0" fontId="0" fillId="6" borderId="59" xfId="0" applyFill="1" applyBorder="1"/>
    <xf numFmtId="0" fontId="2" fillId="6" borderId="42" xfId="0" applyFont="1" applyFill="1" applyBorder="1"/>
    <xf numFmtId="0" fontId="0" fillId="6" borderId="42" xfId="0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13" fillId="7" borderId="41" xfId="0" applyFont="1" applyFill="1" applyBorder="1"/>
    <xf numFmtId="0" fontId="2" fillId="7" borderId="43" xfId="0" applyFont="1" applyFill="1" applyBorder="1"/>
    <xf numFmtId="0" fontId="2" fillId="0" borderId="14" xfId="0" applyFont="1" applyFill="1" applyBorder="1"/>
    <xf numFmtId="0" fontId="0" fillId="0" borderId="14" xfId="0" applyBorder="1" applyAlignment="1">
      <alignment vertical="center"/>
    </xf>
    <xf numFmtId="0" fontId="2" fillId="0" borderId="13" xfId="0" applyFont="1" applyFill="1" applyBorder="1"/>
    <xf numFmtId="0" fontId="0" fillId="5" borderId="35" xfId="0" applyFill="1" applyBorder="1" applyAlignment="1">
      <alignment vertical="center"/>
    </xf>
    <xf numFmtId="0" fontId="0" fillId="5" borderId="37" xfId="0" applyFill="1" applyBorder="1" applyAlignment="1">
      <alignment vertical="center"/>
    </xf>
    <xf numFmtId="0" fontId="0" fillId="5" borderId="13" xfId="0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5" borderId="42" xfId="0" applyFill="1" applyBorder="1" applyAlignment="1">
      <alignment vertical="center"/>
    </xf>
    <xf numFmtId="0" fontId="0" fillId="5" borderId="43" xfId="0" applyFill="1" applyBorder="1" applyAlignment="1">
      <alignment vertical="center"/>
    </xf>
    <xf numFmtId="0" fontId="30" fillId="0" borderId="0" xfId="0" applyFont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64" xfId="0" applyBorder="1"/>
    <xf numFmtId="0" fontId="0" fillId="0" borderId="64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1" xfId="0" applyBorder="1"/>
    <xf numFmtId="0" fontId="0" fillId="0" borderId="20" xfId="0" applyBorder="1"/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31" fillId="0" borderId="0" xfId="0" applyFont="1"/>
    <xf numFmtId="0" fontId="17" fillId="0" borderId="0" xfId="0" applyFont="1" applyAlignment="1">
      <alignment horizontal="right"/>
    </xf>
    <xf numFmtId="0" fontId="32" fillId="0" borderId="0" xfId="0" applyFont="1"/>
    <xf numFmtId="0" fontId="17" fillId="0" borderId="0" xfId="0" applyFont="1"/>
    <xf numFmtId="0" fontId="17" fillId="8" borderId="0" xfId="0" applyFont="1" applyFill="1" applyAlignment="1">
      <alignment horizontal="right"/>
    </xf>
    <xf numFmtId="0" fontId="17" fillId="8" borderId="0" xfId="0" applyFont="1" applyFill="1"/>
    <xf numFmtId="0" fontId="33" fillId="0" borderId="0" xfId="0" applyFont="1" applyAlignment="1">
      <alignment horizontal="right"/>
    </xf>
    <xf numFmtId="0" fontId="34" fillId="0" borderId="0" xfId="0" applyFont="1" applyAlignment="1">
      <alignment horizontal="left"/>
    </xf>
    <xf numFmtId="0" fontId="33" fillId="0" borderId="0" xfId="0" applyFont="1"/>
    <xf numFmtId="0" fontId="35" fillId="0" borderId="52" xfId="0" applyFont="1" applyBorder="1" applyAlignment="1">
      <alignment horizontal="right"/>
    </xf>
    <xf numFmtId="0" fontId="13" fillId="0" borderId="44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35" fillId="0" borderId="0" xfId="0" applyFont="1"/>
    <xf numFmtId="0" fontId="36" fillId="0" borderId="3" xfId="0" applyFont="1" applyFill="1" applyBorder="1" applyAlignment="1">
      <alignment horizontal="center"/>
    </xf>
    <xf numFmtId="0" fontId="36" fillId="0" borderId="52" xfId="0" applyFont="1" applyBorder="1" applyAlignment="1">
      <alignment horizontal="right"/>
    </xf>
    <xf numFmtId="0" fontId="3" fillId="0" borderId="36" xfId="0" applyFont="1" applyBorder="1"/>
    <xf numFmtId="0" fontId="36" fillId="0" borderId="35" xfId="0" applyFont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3" fillId="0" borderId="40" xfId="0" applyFont="1" applyBorder="1"/>
    <xf numFmtId="0" fontId="36" fillId="0" borderId="13" xfId="0" applyFont="1" applyBorder="1" applyAlignment="1">
      <alignment horizontal="center"/>
    </xf>
    <xf numFmtId="0" fontId="36" fillId="0" borderId="39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" fillId="0" borderId="40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41" xfId="0" applyFont="1" applyBorder="1"/>
    <xf numFmtId="0" fontId="36" fillId="0" borderId="42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0" fontId="17" fillId="0" borderId="0" xfId="0" applyFont="1" applyFill="1" applyAlignment="1">
      <alignment horizontal="right"/>
    </xf>
    <xf numFmtId="0" fontId="34" fillId="0" borderId="0" xfId="0" applyFont="1" applyFill="1"/>
    <xf numFmtId="0" fontId="14" fillId="0" borderId="0" xfId="0" applyFont="1" applyAlignment="1">
      <alignment horizontal="center"/>
    </xf>
    <xf numFmtId="0" fontId="13" fillId="0" borderId="28" xfId="0" applyFont="1" applyBorder="1" applyAlignment="1">
      <alignment horizontal="center"/>
    </xf>
    <xf numFmtId="0" fontId="37" fillId="0" borderId="0" xfId="0" applyFont="1"/>
    <xf numFmtId="0" fontId="37" fillId="0" borderId="28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" fillId="0" borderId="67" xfId="0" applyFont="1" applyFill="1" applyBorder="1"/>
    <xf numFmtId="0" fontId="3" fillId="0" borderId="35" xfId="0" applyFont="1" applyFill="1" applyBorder="1" applyAlignment="1">
      <alignment horizontal="center"/>
    </xf>
    <xf numFmtId="0" fontId="3" fillId="0" borderId="37" xfId="0" applyFont="1" applyFill="1" applyBorder="1" applyAlignment="1">
      <alignment horizontal="center"/>
    </xf>
    <xf numFmtId="0" fontId="36" fillId="0" borderId="68" xfId="0" applyFont="1" applyBorder="1"/>
    <xf numFmtId="0" fontId="36" fillId="0" borderId="14" xfId="0" applyFont="1" applyBorder="1" applyAlignment="1">
      <alignment horizontal="center"/>
    </xf>
    <xf numFmtId="0" fontId="36" fillId="0" borderId="38" xfId="0" applyFont="1" applyBorder="1" applyAlignment="1">
      <alignment horizontal="center"/>
    </xf>
    <xf numFmtId="0" fontId="36" fillId="0" borderId="0" xfId="0" applyFont="1" applyAlignment="1">
      <alignment horizontal="right"/>
    </xf>
    <xf numFmtId="0" fontId="36" fillId="0" borderId="16" xfId="0" applyFont="1" applyFill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3" fillId="0" borderId="69" xfId="0" applyFont="1" applyFill="1" applyBorder="1"/>
    <xf numFmtId="0" fontId="3" fillId="0" borderId="1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6" fillId="0" borderId="40" xfId="0" applyFont="1" applyBorder="1"/>
    <xf numFmtId="0" fontId="36" fillId="0" borderId="41" xfId="0" applyFont="1" applyBorder="1"/>
    <xf numFmtId="0" fontId="36" fillId="0" borderId="7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6" fillId="0" borderId="0" xfId="0" applyFont="1"/>
    <xf numFmtId="0" fontId="36" fillId="0" borderId="50" xfId="0" applyFont="1" applyBorder="1"/>
    <xf numFmtId="0" fontId="36" fillId="0" borderId="50" xfId="0" applyFont="1" applyBorder="1" applyAlignment="1">
      <alignment horizontal="center"/>
    </xf>
    <xf numFmtId="0" fontId="36" fillId="0" borderId="52" xfId="0" applyFont="1" applyFill="1" applyBorder="1" applyAlignment="1">
      <alignment horizontal="right"/>
    </xf>
    <xf numFmtId="0" fontId="3" fillId="0" borderId="69" xfId="0" applyFont="1" applyBorder="1"/>
    <xf numFmtId="0" fontId="3" fillId="0" borderId="39" xfId="0" applyFont="1" applyBorder="1" applyAlignment="1">
      <alignment horizontal="center"/>
    </xf>
    <xf numFmtId="0" fontId="36" fillId="0" borderId="0" xfId="0" applyFont="1" applyBorder="1"/>
    <xf numFmtId="0" fontId="3" fillId="0" borderId="70" xfId="0" applyFont="1" applyBorder="1"/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17" fillId="0" borderId="0" xfId="0" applyFont="1" applyBorder="1"/>
    <xf numFmtId="0" fontId="17" fillId="0" borderId="52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3" fillId="0" borderId="71" xfId="0" applyFont="1" applyFill="1" applyBorder="1"/>
    <xf numFmtId="0" fontId="36" fillId="0" borderId="0" xfId="0" applyFont="1" applyBorder="1" applyAlignment="1">
      <alignment horizontal="right"/>
    </xf>
    <xf numFmtId="0" fontId="36" fillId="0" borderId="11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0" xfId="0" applyFont="1" applyFill="1" applyBorder="1" applyAlignment="1">
      <alignment horizontal="right"/>
    </xf>
    <xf numFmtId="0" fontId="3" fillId="0" borderId="72" xfId="0" applyFont="1" applyFill="1" applyBorder="1"/>
    <xf numFmtId="0" fontId="3" fillId="0" borderId="42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0" fillId="0" borderId="0" xfId="0" applyAlignment="1">
      <alignment horizontal="right"/>
    </xf>
    <xf numFmtId="166" fontId="0" fillId="0" borderId="0" xfId="0" applyNumberFormat="1" applyFont="1"/>
    <xf numFmtId="0" fontId="39" fillId="0" borderId="0" xfId="0" applyFont="1"/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horizontal="left"/>
    </xf>
    <xf numFmtId="0" fontId="8" fillId="0" borderId="0" xfId="0" applyFont="1" applyBorder="1"/>
    <xf numFmtId="0" fontId="5" fillId="0" borderId="16" xfId="0" applyFont="1" applyBorder="1" applyAlignment="1">
      <alignment horizontal="left"/>
    </xf>
    <xf numFmtId="0" fontId="5" fillId="0" borderId="64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7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15" xfId="0" applyFont="1" applyFill="1" applyBorder="1"/>
    <xf numFmtId="0" fontId="4" fillId="0" borderId="5" xfId="0" applyFont="1" applyBorder="1" applyAlignment="1">
      <alignment horizontal="center" vertical="top" wrapText="1"/>
    </xf>
    <xf numFmtId="0" fontId="5" fillId="0" borderId="18" xfId="0" applyFont="1" applyFill="1" applyBorder="1"/>
    <xf numFmtId="0" fontId="5" fillId="0" borderId="18" xfId="0" applyFont="1" applyBorder="1" applyAlignment="1">
      <alignment horizontal="left"/>
    </xf>
    <xf numFmtId="0" fontId="5" fillId="0" borderId="13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0" fontId="5" fillId="0" borderId="65" xfId="0" applyFont="1" applyFill="1" applyBorder="1"/>
    <xf numFmtId="0" fontId="5" fillId="0" borderId="23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7" xfId="0" applyFont="1" applyFill="1" applyBorder="1" applyAlignment="1">
      <alignment horizontal="center"/>
    </xf>
    <xf numFmtId="0" fontId="0" fillId="0" borderId="22" xfId="0" applyBorder="1"/>
    <xf numFmtId="0" fontId="16" fillId="0" borderId="0" xfId="0" applyFont="1"/>
    <xf numFmtId="0" fontId="2" fillId="0" borderId="0" xfId="0" applyFont="1" applyAlignment="1">
      <alignment horizontal="center" vertical="center"/>
    </xf>
    <xf numFmtId="0" fontId="13" fillId="0" borderId="3" xfId="0" applyFont="1" applyBorder="1"/>
    <xf numFmtId="0" fontId="2" fillId="0" borderId="3" xfId="0" applyFont="1" applyBorder="1" applyAlignment="1">
      <alignment horizontal="left"/>
    </xf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13" fillId="0" borderId="16" xfId="0" applyFont="1" applyBorder="1"/>
    <xf numFmtId="0" fontId="2" fillId="0" borderId="64" xfId="0" applyFont="1" applyFill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4" xfId="0" applyFont="1" applyBorder="1"/>
    <xf numFmtId="0" fontId="13" fillId="0" borderId="14" xfId="0" applyFont="1" applyBorder="1"/>
    <xf numFmtId="0" fontId="13" fillId="0" borderId="5" xfId="0" applyFont="1" applyBorder="1"/>
    <xf numFmtId="0" fontId="13" fillId="0" borderId="17" xfId="0" applyFont="1" applyBorder="1" applyAlignment="1">
      <alignment horizontal="center" vertical="center" wrapText="1"/>
    </xf>
    <xf numFmtId="0" fontId="2" fillId="0" borderId="74" xfId="0" applyFont="1" applyBorder="1"/>
    <xf numFmtId="0" fontId="2" fillId="0" borderId="6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3" fillId="0" borderId="7" xfId="0" applyFont="1" applyBorder="1"/>
    <xf numFmtId="0" fontId="2" fillId="0" borderId="13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3" fillId="0" borderId="13" xfId="0" applyFont="1" applyBorder="1"/>
    <xf numFmtId="0" fontId="13" fillId="0" borderId="8" xfId="0" applyFont="1" applyBorder="1"/>
    <xf numFmtId="0" fontId="13" fillId="0" borderId="8" xfId="0" applyFont="1" applyBorder="1" applyAlignment="1">
      <alignment horizontal="center" vertical="center" wrapText="1"/>
    </xf>
    <xf numFmtId="0" fontId="2" fillId="0" borderId="25" xfId="0" applyFont="1" applyBorder="1"/>
    <xf numFmtId="0" fontId="2" fillId="0" borderId="13" xfId="0" applyFont="1" applyFill="1" applyBorder="1" applyAlignment="1">
      <alignment horizontal="center"/>
    </xf>
    <xf numFmtId="0" fontId="13" fillId="0" borderId="8" xfId="0" applyFont="1" applyBorder="1" applyAlignment="1">
      <alignment horizontal="center" vertical="center"/>
    </xf>
    <xf numFmtId="0" fontId="2" fillId="0" borderId="75" xfId="0" applyFont="1" applyBorder="1"/>
    <xf numFmtId="0" fontId="2" fillId="0" borderId="2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3" fillId="0" borderId="11" xfId="0" applyFont="1" applyBorder="1"/>
    <xf numFmtId="0" fontId="13" fillId="0" borderId="20" xfId="0" applyFont="1" applyBorder="1"/>
    <xf numFmtId="0" fontId="13" fillId="0" borderId="12" xfId="0" applyFont="1" applyBorder="1"/>
    <xf numFmtId="0" fontId="2" fillId="0" borderId="3" xfId="0" applyFont="1" applyFill="1" applyBorder="1" applyAlignment="1">
      <alignment horizontal="center"/>
    </xf>
    <xf numFmtId="0" fontId="2" fillId="0" borderId="20" xfId="0" applyFont="1" applyBorder="1"/>
    <xf numFmtId="0" fontId="13" fillId="0" borderId="7" xfId="0" applyFont="1" applyFill="1" applyBorder="1" applyAlignment="1">
      <alignment horizontal="left" vertical="top" wrapText="1"/>
    </xf>
    <xf numFmtId="0" fontId="13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2" fillId="0" borderId="13" xfId="0" applyFont="1" applyBorder="1"/>
    <xf numFmtId="0" fontId="13" fillId="0" borderId="1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0" fillId="0" borderId="0" xfId="0" applyFont="1" applyFill="1" applyAlignment="1">
      <alignment horizontal="center"/>
    </xf>
    <xf numFmtId="0" fontId="13" fillId="6" borderId="50" xfId="0" applyFont="1" applyFill="1" applyBorder="1" applyAlignment="1">
      <alignment horizontal="center" vertical="center"/>
    </xf>
    <xf numFmtId="0" fontId="13" fillId="6" borderId="49" xfId="0" applyFont="1" applyFill="1" applyBorder="1" applyAlignment="1">
      <alignment horizontal="center" vertical="center"/>
    </xf>
    <xf numFmtId="0" fontId="13" fillId="6" borderId="62" xfId="0" applyFont="1" applyFill="1" applyBorder="1" applyAlignment="1">
      <alignment horizontal="center" vertical="center"/>
    </xf>
    <xf numFmtId="0" fontId="13" fillId="6" borderId="63" xfId="0" applyFont="1" applyFill="1" applyBorder="1" applyAlignment="1">
      <alignment horizontal="center" vertical="center"/>
    </xf>
    <xf numFmtId="0" fontId="13" fillId="5" borderId="50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13" fillId="5" borderId="62" xfId="0" applyFont="1" applyFill="1" applyBorder="1" applyAlignment="1">
      <alignment horizontal="center" vertical="center"/>
    </xf>
    <xf numFmtId="0" fontId="13" fillId="5" borderId="63" xfId="0" applyFont="1" applyFill="1" applyBorder="1" applyAlignment="1">
      <alignment horizontal="center" vertical="center"/>
    </xf>
    <xf numFmtId="0" fontId="24" fillId="0" borderId="66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8" fillId="0" borderId="0" xfId="0" applyFont="1" applyAlignment="1"/>
  </cellXfs>
  <cellStyles count="25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Normal" xfId="0" builtinId="0"/>
    <cellStyle name="Normal_Sheet1" xfId="7"/>
    <cellStyle name="Normal_SR A &amp; B" xfId="8"/>
  </cellStyles>
  <dxfs count="201">
    <dxf>
      <fill>
        <patternFill>
          <bgColor indexed="11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1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1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indexed="9"/>
      </font>
      <fill>
        <patternFill>
          <bgColor indexed="57"/>
        </patternFill>
      </fill>
    </dxf>
    <dxf>
      <font>
        <color indexed="9"/>
      </font>
      <fill>
        <patternFill>
          <bgColor indexed="50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1"/>
        </patternFill>
      </fill>
    </dxf>
    <dxf>
      <font>
        <color indexed="9"/>
      </font>
      <fill>
        <patternFill>
          <bgColor indexed="50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1"/>
        </patternFill>
      </fill>
    </dxf>
    <dxf>
      <font>
        <color indexed="9"/>
      </font>
      <fill>
        <patternFill>
          <bgColor indexed="50"/>
        </patternFill>
      </fill>
    </dxf>
    <dxf>
      <font>
        <color indexed="9"/>
      </font>
      <fill>
        <patternFill>
          <bgColor indexed="57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79375</xdr:rowOff>
    </xdr:from>
    <xdr:to>
      <xdr:col>15</xdr:col>
      <xdr:colOff>752475</xdr:colOff>
      <xdr:row>28</xdr:row>
      <xdr:rowOff>107950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375"/>
          <a:ext cx="13119100" cy="6743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29</xdr:row>
      <xdr:rowOff>0</xdr:rowOff>
    </xdr:from>
    <xdr:to>
      <xdr:col>14</xdr:col>
      <xdr:colOff>1193800</xdr:colOff>
      <xdr:row>58</xdr:row>
      <xdr:rowOff>219075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6953250"/>
          <a:ext cx="12433300" cy="712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13</xdr:col>
      <xdr:colOff>206375</xdr:colOff>
      <xdr:row>51</xdr:row>
      <xdr:rowOff>127000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11620500" cy="1123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14</xdr:col>
      <xdr:colOff>460375</xdr:colOff>
      <xdr:row>77</xdr:row>
      <xdr:rowOff>171450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07875"/>
          <a:ext cx="12319000" cy="541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2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3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4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5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than/Dropbox/Documents/Crokinole/Statistics/Tournament%20Stats/2012%20Belleville%20Crokinole%20Challenge%20Results%20Fin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2Ranking"/>
      <sheetName val="Participants"/>
      <sheetName val="SORTParticipants"/>
      <sheetName val="GroupResults"/>
      <sheetName val="SORTGroup"/>
      <sheetName val="FirstRoundStandings"/>
      <sheetName val="DivisionResults"/>
      <sheetName val="SORTDivADivB"/>
      <sheetName val="Div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2"/>
  <sheetViews>
    <sheetView zoomScale="80" zoomScaleNormal="80" zoomScalePageLayoutView="80" workbookViewId="0">
      <selection activeCell="F4" sqref="F4:J4"/>
    </sheetView>
  </sheetViews>
  <sheetFormatPr baseColWidth="10" defaultColWidth="8.83203125" defaultRowHeight="15" x14ac:dyDescent="0"/>
  <cols>
    <col min="1" max="1" width="7.83203125" style="22" bestFit="1" customWidth="1"/>
    <col min="2" max="2" width="16.6640625" style="95" customWidth="1"/>
    <col min="3" max="3" width="18.5" style="95" bestFit="1" customWidth="1"/>
    <col min="4" max="4" width="15.5" bestFit="1" customWidth="1"/>
    <col min="5" max="5" width="9.33203125" style="22" customWidth="1"/>
    <col min="6" max="7" width="10.6640625" style="22" customWidth="1"/>
    <col min="8" max="8" width="12.33203125" style="22" bestFit="1" customWidth="1"/>
    <col min="9" max="9" width="13.33203125" style="22" customWidth="1"/>
    <col min="10" max="10" width="17.33203125" style="22" bestFit="1" customWidth="1"/>
    <col min="11" max="11" width="12.5" style="22" bestFit="1" customWidth="1"/>
    <col min="12" max="12" width="10.33203125" style="22" bestFit="1" customWidth="1"/>
    <col min="13" max="13" width="10.1640625" style="22" bestFit="1" customWidth="1"/>
    <col min="14" max="14" width="10.6640625" style="22" bestFit="1" customWidth="1"/>
    <col min="15" max="15" width="14.83203125" style="22" customWidth="1"/>
    <col min="16" max="16" width="2.83203125" customWidth="1"/>
    <col min="18" max="18" width="6.6640625" bestFit="1" customWidth="1"/>
    <col min="19" max="19" width="3" customWidth="1"/>
    <col min="20" max="20" width="7.5" style="22" bestFit="1" customWidth="1"/>
    <col min="21" max="21" width="20.83203125" bestFit="1" customWidth="1"/>
    <col min="22" max="22" width="9.1640625" style="102" bestFit="1" customWidth="1"/>
    <col min="23" max="23" width="4.5" style="22" customWidth="1"/>
    <col min="26" max="26" width="22.33203125" customWidth="1"/>
  </cols>
  <sheetData>
    <row r="1" spans="1:31" ht="23">
      <c r="B1" s="188" t="s">
        <v>431</v>
      </c>
      <c r="C1" s="98"/>
      <c r="F1" s="5"/>
      <c r="G1" s="5"/>
      <c r="H1" s="5"/>
      <c r="I1" s="5"/>
      <c r="J1" s="5"/>
      <c r="K1" s="5"/>
      <c r="L1" s="5"/>
      <c r="M1" s="5"/>
      <c r="N1" s="5"/>
      <c r="O1" s="5"/>
      <c r="Q1" s="5"/>
      <c r="S1" s="5"/>
      <c r="T1" s="5"/>
      <c r="U1" s="5"/>
      <c r="V1" s="99"/>
      <c r="W1" s="5"/>
    </row>
    <row r="2" spans="1:31" ht="23.25" customHeight="1">
      <c r="B2" s="100" t="s">
        <v>88</v>
      </c>
      <c r="C2" s="100"/>
      <c r="H2" s="18" t="s">
        <v>89</v>
      </c>
      <c r="J2" s="18" t="s">
        <v>90</v>
      </c>
      <c r="K2" s="18"/>
      <c r="L2" s="18"/>
      <c r="M2" s="18"/>
      <c r="N2" s="18"/>
      <c r="O2" s="101"/>
      <c r="Q2" s="13"/>
      <c r="S2" s="5"/>
      <c r="T2" s="18"/>
      <c r="U2" s="18"/>
      <c r="V2" s="85"/>
      <c r="W2" s="5"/>
    </row>
    <row r="3" spans="1:31" ht="23.25" customHeight="1" thickBot="1">
      <c r="B3" s="100"/>
      <c r="C3" s="100"/>
      <c r="F3" s="18" t="s">
        <v>432</v>
      </c>
      <c r="G3" s="18" t="s">
        <v>433</v>
      </c>
      <c r="H3" s="18" t="s">
        <v>432</v>
      </c>
      <c r="I3" s="18" t="s">
        <v>433</v>
      </c>
      <c r="J3" s="18" t="s">
        <v>432</v>
      </c>
      <c r="K3" s="18" t="s">
        <v>432</v>
      </c>
      <c r="L3" s="18" t="s">
        <v>433</v>
      </c>
      <c r="M3" s="18" t="s">
        <v>432</v>
      </c>
      <c r="N3" s="18" t="s">
        <v>432</v>
      </c>
      <c r="O3" s="18" t="s">
        <v>432</v>
      </c>
      <c r="Q3" s="13"/>
      <c r="S3" s="5"/>
      <c r="W3" s="5"/>
    </row>
    <row r="4" spans="1:31" s="6" customFormat="1" ht="23.25" customHeight="1" thickTop="1" thickBot="1">
      <c r="A4" s="9" t="s">
        <v>19</v>
      </c>
      <c r="B4" s="103" t="s">
        <v>92</v>
      </c>
      <c r="C4" s="104" t="s">
        <v>93</v>
      </c>
      <c r="D4" s="45" t="s">
        <v>20</v>
      </c>
      <c r="E4" s="9" t="s">
        <v>21</v>
      </c>
      <c r="F4" s="9" t="s">
        <v>94</v>
      </c>
      <c r="G4" s="9" t="s">
        <v>94</v>
      </c>
      <c r="H4" s="9" t="s">
        <v>95</v>
      </c>
      <c r="I4" s="9" t="s">
        <v>434</v>
      </c>
      <c r="J4" s="9" t="s">
        <v>42</v>
      </c>
      <c r="K4" s="9" t="s">
        <v>29</v>
      </c>
      <c r="L4" s="9" t="s">
        <v>68</v>
      </c>
      <c r="M4" s="9" t="s">
        <v>68</v>
      </c>
      <c r="N4" s="9" t="s">
        <v>22</v>
      </c>
      <c r="O4" s="9" t="s">
        <v>435</v>
      </c>
      <c r="Q4" s="9" t="s">
        <v>2</v>
      </c>
      <c r="R4" s="9" t="s">
        <v>70</v>
      </c>
      <c r="S4" s="18"/>
      <c r="T4" s="9" t="s">
        <v>19</v>
      </c>
      <c r="U4" s="9" t="s">
        <v>48</v>
      </c>
      <c r="V4" s="53" t="s">
        <v>70</v>
      </c>
      <c r="W4" s="5"/>
    </row>
    <row r="5" spans="1:31" s="6" customFormat="1" ht="18.75" customHeight="1" thickTop="1" thickBot="1">
      <c r="A5" s="35">
        <v>1</v>
      </c>
      <c r="B5" s="105" t="s">
        <v>169</v>
      </c>
      <c r="C5" s="105" t="s">
        <v>111</v>
      </c>
      <c r="D5" s="46" t="s">
        <v>105</v>
      </c>
      <c r="E5" s="26">
        <f t="shared" ref="E5:E68" si="0">COUNT(F5:O5)</f>
        <v>8</v>
      </c>
      <c r="F5" s="203">
        <v>55</v>
      </c>
      <c r="G5" s="110">
        <v>55</v>
      </c>
      <c r="H5" s="47">
        <v>43</v>
      </c>
      <c r="I5" s="47">
        <v>45</v>
      </c>
      <c r="J5" s="47">
        <v>47</v>
      </c>
      <c r="K5" s="47">
        <v>43</v>
      </c>
      <c r="L5" s="47"/>
      <c r="M5" s="47"/>
      <c r="N5" s="47">
        <v>47</v>
      </c>
      <c r="O5" s="17">
        <v>48</v>
      </c>
      <c r="Q5" s="15">
        <f t="shared" ref="Q5:Q11" si="1">LARGE(F5:O5,1)+LARGE(F5:O5,2)+LARGE(F5:O5,3)+LARGE(F5:O5,4)</f>
        <v>205</v>
      </c>
      <c r="R5" s="23">
        <f t="shared" ref="R5:R68" si="2">SUM(F5:O5)/E5</f>
        <v>47.875</v>
      </c>
      <c r="S5" s="24"/>
      <c r="T5" s="37">
        <v>1</v>
      </c>
      <c r="U5" s="46" t="s">
        <v>25</v>
      </c>
      <c r="V5" s="53">
        <f>LARGE(R5:R16,T5)</f>
        <v>50</v>
      </c>
      <c r="W5" s="5"/>
      <c r="Y5" s="52"/>
    </row>
    <row r="6" spans="1:31" s="6" customFormat="1" ht="18.75" customHeight="1" thickTop="1" thickBot="1">
      <c r="A6" s="29">
        <v>2</v>
      </c>
      <c r="B6" s="107" t="s">
        <v>96</v>
      </c>
      <c r="C6" s="107" t="s">
        <v>97</v>
      </c>
      <c r="D6" s="48" t="s">
        <v>24</v>
      </c>
      <c r="E6" s="26">
        <f t="shared" si="0"/>
        <v>5</v>
      </c>
      <c r="F6" s="109">
        <v>50</v>
      </c>
      <c r="G6" s="50"/>
      <c r="H6" s="106">
        <v>50</v>
      </c>
      <c r="I6" s="106">
        <v>50</v>
      </c>
      <c r="J6" s="106">
        <v>50</v>
      </c>
      <c r="K6" s="106"/>
      <c r="L6" s="106"/>
      <c r="M6" s="106"/>
      <c r="N6" s="50"/>
      <c r="O6" s="28">
        <v>50</v>
      </c>
      <c r="Q6" s="15">
        <f t="shared" si="1"/>
        <v>200</v>
      </c>
      <c r="R6" s="23">
        <f t="shared" si="2"/>
        <v>50</v>
      </c>
      <c r="S6" s="24"/>
      <c r="T6" s="16">
        <v>2</v>
      </c>
      <c r="U6" s="108" t="s">
        <v>436</v>
      </c>
      <c r="V6" s="53">
        <f>LARGE(R5:R16,T6)</f>
        <v>47.875</v>
      </c>
      <c r="W6" s="5"/>
      <c r="Y6" s="52"/>
    </row>
    <row r="7" spans="1:31" s="6" customFormat="1" ht="18.75" customHeight="1" thickTop="1" thickBot="1">
      <c r="A7" s="29">
        <v>3</v>
      </c>
      <c r="B7" s="107" t="s">
        <v>98</v>
      </c>
      <c r="C7" s="107" t="s">
        <v>99</v>
      </c>
      <c r="D7" s="48" t="s">
        <v>26</v>
      </c>
      <c r="E7" s="26">
        <f t="shared" si="0"/>
        <v>7</v>
      </c>
      <c r="F7" s="204">
        <v>48</v>
      </c>
      <c r="G7" s="205">
        <v>45</v>
      </c>
      <c r="H7" s="205"/>
      <c r="I7" s="205">
        <v>47</v>
      </c>
      <c r="J7" s="205">
        <v>45</v>
      </c>
      <c r="K7" s="205">
        <v>50</v>
      </c>
      <c r="L7" s="205"/>
      <c r="M7" s="205"/>
      <c r="N7" s="205">
        <v>45</v>
      </c>
      <c r="O7" s="12">
        <v>52</v>
      </c>
      <c r="Q7" s="15">
        <f t="shared" si="1"/>
        <v>197</v>
      </c>
      <c r="R7" s="23">
        <f t="shared" si="2"/>
        <v>47.428571428571431</v>
      </c>
      <c r="S7" s="24"/>
      <c r="T7" s="16">
        <v>3</v>
      </c>
      <c r="U7" s="48" t="s">
        <v>5</v>
      </c>
      <c r="V7" s="53">
        <f>LARGE(R5:R16,T7)</f>
        <v>47.428571428571431</v>
      </c>
      <c r="W7" s="5"/>
      <c r="Y7" s="52"/>
    </row>
    <row r="8" spans="1:31" s="6" customFormat="1" ht="18.75" customHeight="1" thickTop="1" thickBot="1">
      <c r="A8" s="29">
        <v>3</v>
      </c>
      <c r="B8" s="107" t="s">
        <v>100</v>
      </c>
      <c r="C8" s="107" t="s">
        <v>101</v>
      </c>
      <c r="D8" s="48" t="s">
        <v>24</v>
      </c>
      <c r="E8" s="26">
        <f t="shared" si="0"/>
        <v>8</v>
      </c>
      <c r="F8" s="109">
        <v>45</v>
      </c>
      <c r="G8" s="47">
        <v>52</v>
      </c>
      <c r="H8" s="47">
        <v>45</v>
      </c>
      <c r="I8" s="110">
        <v>50</v>
      </c>
      <c r="J8" s="47">
        <v>40</v>
      </c>
      <c r="K8" s="47">
        <v>38</v>
      </c>
      <c r="L8" s="110"/>
      <c r="M8" s="47"/>
      <c r="N8" s="47">
        <v>50</v>
      </c>
      <c r="O8" s="27">
        <v>43</v>
      </c>
      <c r="Q8" s="15">
        <f t="shared" si="1"/>
        <v>197</v>
      </c>
      <c r="R8" s="23">
        <f t="shared" si="2"/>
        <v>45.375</v>
      </c>
      <c r="S8" s="24"/>
      <c r="T8" s="16">
        <v>4</v>
      </c>
      <c r="U8" s="48" t="s">
        <v>8</v>
      </c>
      <c r="V8" s="25">
        <f>LARGE(R5:R16,T8)</f>
        <v>46.6</v>
      </c>
      <c r="W8" s="5"/>
      <c r="Y8" s="52"/>
    </row>
    <row r="9" spans="1:31" s="6" customFormat="1" ht="18.75" customHeight="1" thickTop="1" thickBot="1">
      <c r="A9" s="29">
        <v>5</v>
      </c>
      <c r="B9" s="107" t="s">
        <v>102</v>
      </c>
      <c r="C9" s="107" t="s">
        <v>99</v>
      </c>
      <c r="D9" s="48" t="s">
        <v>26</v>
      </c>
      <c r="E9" s="26">
        <f t="shared" si="0"/>
        <v>5</v>
      </c>
      <c r="F9" s="109">
        <v>47</v>
      </c>
      <c r="G9" s="47">
        <v>45</v>
      </c>
      <c r="H9" s="47"/>
      <c r="I9" s="47">
        <v>47</v>
      </c>
      <c r="J9" s="47"/>
      <c r="K9" s="47">
        <v>47</v>
      </c>
      <c r="L9" s="47"/>
      <c r="M9" s="47"/>
      <c r="N9" s="110"/>
      <c r="O9" s="27">
        <v>47</v>
      </c>
      <c r="Q9" s="15">
        <f t="shared" si="1"/>
        <v>188</v>
      </c>
      <c r="R9" s="23">
        <f t="shared" si="2"/>
        <v>46.6</v>
      </c>
      <c r="S9" s="24"/>
      <c r="T9" s="16">
        <v>5</v>
      </c>
      <c r="U9" s="48" t="s">
        <v>6</v>
      </c>
      <c r="V9" s="25">
        <f>LARGE(R5:R16,T9)</f>
        <v>45.375</v>
      </c>
      <c r="W9" s="5"/>
      <c r="Y9" s="52"/>
    </row>
    <row r="10" spans="1:31" s="6" customFormat="1" ht="18.75" customHeight="1" thickTop="1" thickBot="1">
      <c r="A10" s="29">
        <v>6</v>
      </c>
      <c r="B10" s="107" t="s">
        <v>126</v>
      </c>
      <c r="C10" s="107" t="s">
        <v>127</v>
      </c>
      <c r="D10" s="48" t="s">
        <v>27</v>
      </c>
      <c r="E10" s="26">
        <f t="shared" si="0"/>
        <v>8</v>
      </c>
      <c r="F10" s="109">
        <v>42</v>
      </c>
      <c r="G10" s="54">
        <v>48</v>
      </c>
      <c r="H10" s="54">
        <v>39</v>
      </c>
      <c r="I10" s="54">
        <v>39</v>
      </c>
      <c r="J10" s="54">
        <v>39</v>
      </c>
      <c r="K10" s="54">
        <v>45</v>
      </c>
      <c r="L10" s="54"/>
      <c r="M10" s="54"/>
      <c r="N10" s="54">
        <v>33</v>
      </c>
      <c r="O10" s="17">
        <v>35</v>
      </c>
      <c r="P10" s="33"/>
      <c r="Q10" s="15">
        <f t="shared" si="1"/>
        <v>174</v>
      </c>
      <c r="R10" s="23">
        <f t="shared" si="2"/>
        <v>40</v>
      </c>
      <c r="S10" s="24"/>
      <c r="T10" s="16">
        <v>6</v>
      </c>
      <c r="U10" s="48" t="s">
        <v>415</v>
      </c>
      <c r="V10" s="25">
        <f>LARGE(R5:R16,T10)</f>
        <v>41.75</v>
      </c>
      <c r="Y10" s="57"/>
      <c r="Z10"/>
    </row>
    <row r="11" spans="1:31" s="6" customFormat="1" ht="18.75" customHeight="1" thickTop="1" thickBot="1">
      <c r="A11" s="29">
        <v>7</v>
      </c>
      <c r="B11" s="107" t="s">
        <v>229</v>
      </c>
      <c r="C11" s="107" t="s">
        <v>230</v>
      </c>
      <c r="D11" s="48" t="s">
        <v>105</v>
      </c>
      <c r="E11" s="26">
        <f t="shared" si="0"/>
        <v>6</v>
      </c>
      <c r="F11" s="111">
        <v>24</v>
      </c>
      <c r="G11" s="47">
        <v>44</v>
      </c>
      <c r="H11" s="47"/>
      <c r="I11" s="47"/>
      <c r="J11" s="47">
        <v>34</v>
      </c>
      <c r="K11" s="47">
        <v>39</v>
      </c>
      <c r="L11" s="47"/>
      <c r="M11" s="47"/>
      <c r="N11" s="47">
        <v>43</v>
      </c>
      <c r="O11" s="27">
        <v>46</v>
      </c>
      <c r="Q11" s="15">
        <f t="shared" si="1"/>
        <v>172</v>
      </c>
      <c r="R11" s="23">
        <f t="shared" si="2"/>
        <v>38.333333333333336</v>
      </c>
      <c r="S11" s="24"/>
      <c r="T11" s="16">
        <v>7</v>
      </c>
      <c r="U11" s="48" t="s">
        <v>437</v>
      </c>
      <c r="V11" s="112">
        <f>LARGE(R5:R16,T11)</f>
        <v>41</v>
      </c>
      <c r="W11" s="5"/>
      <c r="Y11" s="18"/>
      <c r="Z11" s="40"/>
      <c r="AA11" s="58"/>
      <c r="AB11" s="33"/>
    </row>
    <row r="12" spans="1:31" s="6" customFormat="1" ht="18.75" customHeight="1" thickTop="1" thickBot="1">
      <c r="A12" s="29">
        <v>8</v>
      </c>
      <c r="B12" s="107" t="s">
        <v>123</v>
      </c>
      <c r="C12" s="107" t="s">
        <v>117</v>
      </c>
      <c r="D12" s="17" t="s">
        <v>26</v>
      </c>
      <c r="E12" s="26">
        <f t="shared" si="0"/>
        <v>4</v>
      </c>
      <c r="F12" s="111">
        <v>41</v>
      </c>
      <c r="G12" s="47">
        <v>47</v>
      </c>
      <c r="H12" s="47"/>
      <c r="I12" s="47"/>
      <c r="J12" s="47"/>
      <c r="K12" s="47"/>
      <c r="L12" s="47"/>
      <c r="M12" s="47"/>
      <c r="N12" s="47">
        <v>37</v>
      </c>
      <c r="O12" s="17">
        <v>42</v>
      </c>
      <c r="P12" s="33"/>
      <c r="Q12" s="15">
        <f>SUM(F12:O12)</f>
        <v>167</v>
      </c>
      <c r="R12" s="23">
        <f t="shared" si="2"/>
        <v>41.75</v>
      </c>
      <c r="S12" s="24"/>
      <c r="T12" s="16">
        <v>8</v>
      </c>
      <c r="U12" s="48" t="s">
        <v>9</v>
      </c>
      <c r="V12" s="112">
        <f>LARGE(R5:R16,T12)</f>
        <v>40</v>
      </c>
      <c r="Z12"/>
    </row>
    <row r="13" spans="1:31" s="6" customFormat="1" ht="18.75" customHeight="1" thickTop="1" thickBot="1">
      <c r="A13" s="29">
        <v>9</v>
      </c>
      <c r="B13" s="107" t="s">
        <v>247</v>
      </c>
      <c r="C13" s="107" t="s">
        <v>438</v>
      </c>
      <c r="D13" s="17" t="s">
        <v>22</v>
      </c>
      <c r="E13" s="26">
        <f t="shared" si="0"/>
        <v>4</v>
      </c>
      <c r="F13" s="111">
        <v>40</v>
      </c>
      <c r="G13" s="49"/>
      <c r="H13" s="49"/>
      <c r="I13" s="49">
        <v>43</v>
      </c>
      <c r="J13" s="49"/>
      <c r="K13" s="49"/>
      <c r="L13" s="49"/>
      <c r="M13" s="49"/>
      <c r="N13" s="49">
        <v>41</v>
      </c>
      <c r="O13" s="17">
        <v>40</v>
      </c>
      <c r="P13" s="33"/>
      <c r="Q13" s="15">
        <f>SUM(F13:O13)</f>
        <v>164</v>
      </c>
      <c r="R13" s="23">
        <f t="shared" si="2"/>
        <v>41</v>
      </c>
      <c r="S13" s="24"/>
      <c r="T13" s="16">
        <v>9</v>
      </c>
      <c r="U13" s="48" t="s">
        <v>87</v>
      </c>
      <c r="V13" s="112">
        <f>LARGE(R5:R16,T13)</f>
        <v>38.333333333333336</v>
      </c>
      <c r="W13" s="5"/>
      <c r="Y13" s="57"/>
      <c r="Z13"/>
    </row>
    <row r="14" spans="1:31" s="6" customFormat="1" ht="18.75" customHeight="1" thickTop="1" thickBot="1">
      <c r="A14" s="29">
        <v>10</v>
      </c>
      <c r="B14" s="107" t="s">
        <v>108</v>
      </c>
      <c r="C14" s="107" t="s">
        <v>109</v>
      </c>
      <c r="D14" s="48" t="s">
        <v>24</v>
      </c>
      <c r="E14" s="26">
        <f t="shared" si="0"/>
        <v>8</v>
      </c>
      <c r="F14" s="111">
        <v>25</v>
      </c>
      <c r="G14" s="49">
        <v>35</v>
      </c>
      <c r="H14" s="49">
        <v>41</v>
      </c>
      <c r="I14" s="49">
        <v>41</v>
      </c>
      <c r="J14" s="49">
        <v>40</v>
      </c>
      <c r="K14" s="49">
        <v>41</v>
      </c>
      <c r="L14" s="49"/>
      <c r="M14" s="49"/>
      <c r="N14" s="49">
        <v>30</v>
      </c>
      <c r="O14" s="17">
        <v>36</v>
      </c>
      <c r="Q14" s="15">
        <f>LARGE(F14:O14,1)+LARGE(F14:O14,2)+LARGE(F14:O14,3)+LARGE(F14:O14,4)</f>
        <v>163</v>
      </c>
      <c r="R14" s="23">
        <f t="shared" si="2"/>
        <v>36.125</v>
      </c>
      <c r="S14" s="24"/>
      <c r="T14" s="114">
        <v>10</v>
      </c>
      <c r="U14" s="115" t="s">
        <v>10</v>
      </c>
      <c r="V14" s="25">
        <f>LARGE(R5:R16,T14)</f>
        <v>38</v>
      </c>
      <c r="Y14" s="57"/>
      <c r="Z14" s="43"/>
      <c r="AA14" s="33"/>
      <c r="AB14" s="51"/>
      <c r="AC14" s="51"/>
      <c r="AD14" s="51"/>
      <c r="AE14" s="52"/>
    </row>
    <row r="15" spans="1:31" s="6" customFormat="1" ht="18.75" customHeight="1" thickBot="1">
      <c r="A15" s="29">
        <v>11</v>
      </c>
      <c r="B15" s="107" t="s">
        <v>112</v>
      </c>
      <c r="C15" s="107" t="s">
        <v>113</v>
      </c>
      <c r="D15" s="48" t="s">
        <v>23</v>
      </c>
      <c r="E15" s="26">
        <f t="shared" si="0"/>
        <v>6</v>
      </c>
      <c r="F15" s="109">
        <v>30</v>
      </c>
      <c r="G15" s="47">
        <v>33</v>
      </c>
      <c r="H15" s="47">
        <v>47</v>
      </c>
      <c r="I15" s="47"/>
      <c r="J15" s="47"/>
      <c r="K15" s="47">
        <v>37</v>
      </c>
      <c r="L15" s="47"/>
      <c r="M15" s="47"/>
      <c r="N15" s="47">
        <v>40</v>
      </c>
      <c r="O15" s="27">
        <v>38</v>
      </c>
      <c r="P15" s="31"/>
      <c r="Q15" s="15">
        <f>LARGE(F15:O15,1)+LARGE(F15:O15,2)+LARGE(F15:O15,3)+LARGE(F15:O15,4)</f>
        <v>162</v>
      </c>
      <c r="R15" s="23">
        <f t="shared" si="2"/>
        <v>37.5</v>
      </c>
      <c r="S15" s="24"/>
      <c r="T15" s="18"/>
      <c r="U15" s="18"/>
      <c r="V15" s="85"/>
      <c r="W15" s="5"/>
      <c r="Y15" s="57"/>
      <c r="Z15" s="10"/>
      <c r="AA15" s="52"/>
      <c r="AB15" s="33"/>
    </row>
    <row r="16" spans="1:31" s="6" customFormat="1" ht="18.75" customHeight="1" thickBot="1">
      <c r="A16" s="29">
        <v>12</v>
      </c>
      <c r="B16" s="107" t="s">
        <v>142</v>
      </c>
      <c r="C16" s="107" t="s">
        <v>125</v>
      </c>
      <c r="D16" s="48" t="s">
        <v>27</v>
      </c>
      <c r="E16" s="26">
        <f t="shared" si="0"/>
        <v>6</v>
      </c>
      <c r="F16" s="111">
        <v>37</v>
      </c>
      <c r="G16" s="49">
        <v>41</v>
      </c>
      <c r="H16" s="49">
        <v>40</v>
      </c>
      <c r="I16" s="49">
        <v>38</v>
      </c>
      <c r="J16" s="49">
        <v>41</v>
      </c>
      <c r="K16" s="49"/>
      <c r="L16" s="49"/>
      <c r="M16" s="49"/>
      <c r="N16" s="49">
        <v>31</v>
      </c>
      <c r="O16" s="17"/>
      <c r="P16" s="33"/>
      <c r="Q16" s="15">
        <f>LARGE(F16:O16,1)+LARGE(F16:O16,2)+LARGE(F16:O16,3)+LARGE(F16:O16,4)</f>
        <v>160</v>
      </c>
      <c r="R16" s="23">
        <f t="shared" si="2"/>
        <v>38</v>
      </c>
      <c r="S16" s="24"/>
      <c r="T16" s="40"/>
      <c r="U16" s="18" t="s">
        <v>120</v>
      </c>
      <c r="V16" s="85"/>
      <c r="W16" s="5"/>
      <c r="Y16" s="57"/>
      <c r="Z16" s="10"/>
      <c r="AA16" s="52"/>
      <c r="AB16" s="33"/>
    </row>
    <row r="17" spans="1:31" s="6" customFormat="1" ht="18.75" customHeight="1" thickBot="1">
      <c r="A17" s="29">
        <v>13</v>
      </c>
      <c r="B17" s="107" t="s">
        <v>128</v>
      </c>
      <c r="C17" s="107" t="s">
        <v>101</v>
      </c>
      <c r="D17" s="40" t="s">
        <v>24</v>
      </c>
      <c r="E17" s="26">
        <f t="shared" si="0"/>
        <v>3</v>
      </c>
      <c r="F17" s="109">
        <v>52</v>
      </c>
      <c r="G17" s="54">
        <v>52</v>
      </c>
      <c r="H17" s="54"/>
      <c r="I17" s="54"/>
      <c r="J17" s="54"/>
      <c r="K17" s="54"/>
      <c r="L17" s="54"/>
      <c r="M17" s="54"/>
      <c r="N17" s="54"/>
      <c r="O17" s="116">
        <v>55</v>
      </c>
      <c r="P17" s="33"/>
      <c r="Q17" s="15">
        <f>SUM(F17:O17)</f>
        <v>159</v>
      </c>
      <c r="R17" s="23">
        <f t="shared" si="2"/>
        <v>53</v>
      </c>
      <c r="T17" s="18"/>
      <c r="U17" s="40"/>
      <c r="V17" s="58"/>
      <c r="Y17" s="57"/>
      <c r="Z17" s="10"/>
      <c r="AA17" s="52"/>
      <c r="AB17" s="33"/>
    </row>
    <row r="18" spans="1:31" s="6" customFormat="1" ht="18.75" customHeight="1" thickBot="1">
      <c r="A18" s="29">
        <v>14</v>
      </c>
      <c r="B18" s="107" t="s">
        <v>114</v>
      </c>
      <c r="C18" s="107" t="s">
        <v>115</v>
      </c>
      <c r="D18" s="48" t="s">
        <v>30</v>
      </c>
      <c r="E18" s="26">
        <f t="shared" si="0"/>
        <v>9</v>
      </c>
      <c r="F18" s="109">
        <v>33</v>
      </c>
      <c r="G18" s="49">
        <v>33</v>
      </c>
      <c r="H18" s="49">
        <v>38</v>
      </c>
      <c r="I18" s="49">
        <v>40</v>
      </c>
      <c r="J18" s="49">
        <v>36</v>
      </c>
      <c r="K18" s="49">
        <v>32</v>
      </c>
      <c r="L18" s="49">
        <v>40</v>
      </c>
      <c r="M18" s="49">
        <v>40</v>
      </c>
      <c r="N18" s="49"/>
      <c r="O18" s="17">
        <v>34</v>
      </c>
      <c r="Q18" s="15">
        <f>LARGE(F18:O18,1)+LARGE(F18:O18,2)+LARGE(F18:O18,3)+LARGE(F18:O18,4)</f>
        <v>158</v>
      </c>
      <c r="R18" s="23">
        <f t="shared" si="2"/>
        <v>36.222222222222221</v>
      </c>
      <c r="S18" s="24"/>
      <c r="T18" s="18"/>
      <c r="U18" s="40"/>
      <c r="V18" s="85"/>
      <c r="Y18" s="57"/>
      <c r="Z18" s="10"/>
      <c r="AA18" s="52"/>
      <c r="AB18" s="33"/>
    </row>
    <row r="19" spans="1:31" s="6" customFormat="1" ht="18.75" customHeight="1" thickBot="1">
      <c r="A19" s="29">
        <v>15</v>
      </c>
      <c r="B19" s="107" t="s">
        <v>129</v>
      </c>
      <c r="C19" s="107" t="s">
        <v>130</v>
      </c>
      <c r="D19" s="17" t="s">
        <v>23</v>
      </c>
      <c r="E19" s="26">
        <f t="shared" si="0"/>
        <v>4</v>
      </c>
      <c r="F19" s="111"/>
      <c r="G19" s="49"/>
      <c r="H19" s="49"/>
      <c r="I19" s="49">
        <v>45</v>
      </c>
      <c r="J19" s="49"/>
      <c r="K19" s="49">
        <v>35</v>
      </c>
      <c r="L19" s="49"/>
      <c r="M19" s="49"/>
      <c r="N19" s="49">
        <v>35</v>
      </c>
      <c r="O19" s="17">
        <v>37</v>
      </c>
      <c r="P19" s="33"/>
      <c r="Q19" s="15">
        <f>SUM(F19:O19)</f>
        <v>152</v>
      </c>
      <c r="R19" s="23">
        <f t="shared" si="2"/>
        <v>38</v>
      </c>
      <c r="S19" s="24"/>
      <c r="T19" s="18"/>
      <c r="U19" s="40"/>
      <c r="V19" s="85"/>
      <c r="W19" s="18"/>
      <c r="Y19" s="57"/>
      <c r="Z19" s="10"/>
      <c r="AA19" s="52"/>
      <c r="AB19" s="33"/>
    </row>
    <row r="20" spans="1:31" s="6" customFormat="1" ht="18.75" customHeight="1" thickBot="1">
      <c r="A20" s="29">
        <v>16</v>
      </c>
      <c r="B20" s="107" t="s">
        <v>118</v>
      </c>
      <c r="C20" s="107" t="s">
        <v>119</v>
      </c>
      <c r="D20" s="48" t="s">
        <v>105</v>
      </c>
      <c r="E20" s="26">
        <f t="shared" si="0"/>
        <v>6</v>
      </c>
      <c r="F20" s="111">
        <v>31</v>
      </c>
      <c r="G20" s="47">
        <v>44</v>
      </c>
      <c r="H20" s="47"/>
      <c r="I20" s="47"/>
      <c r="J20" s="47">
        <v>43</v>
      </c>
      <c r="K20" s="47">
        <v>30</v>
      </c>
      <c r="L20" s="47"/>
      <c r="M20" s="47"/>
      <c r="N20" s="47">
        <v>32</v>
      </c>
      <c r="O20" s="27">
        <v>31</v>
      </c>
      <c r="P20" s="31"/>
      <c r="Q20" s="15">
        <f>LARGE(F20:O20,1)+LARGE(F20:O20,2)+LARGE(F20:O20,3)+LARGE(F20:O20,4)</f>
        <v>150</v>
      </c>
      <c r="R20" s="23">
        <f t="shared" si="2"/>
        <v>35.166666666666664</v>
      </c>
      <c r="S20" s="24"/>
      <c r="T20" s="18"/>
      <c r="U20" s="18"/>
      <c r="V20" s="85"/>
      <c r="W20" s="44"/>
      <c r="Y20" s="57"/>
      <c r="Z20" s="18"/>
      <c r="AA20" s="52"/>
      <c r="AB20" s="33"/>
    </row>
    <row r="21" spans="1:31" s="6" customFormat="1" ht="18.75" customHeight="1" thickBot="1">
      <c r="A21" s="29">
        <v>17</v>
      </c>
      <c r="B21" s="107" t="s">
        <v>124</v>
      </c>
      <c r="C21" s="107" t="s">
        <v>125</v>
      </c>
      <c r="D21" s="48" t="s">
        <v>27</v>
      </c>
      <c r="E21" s="26">
        <f t="shared" si="0"/>
        <v>6</v>
      </c>
      <c r="F21" s="111">
        <v>34</v>
      </c>
      <c r="G21" s="54">
        <v>41</v>
      </c>
      <c r="H21" s="54">
        <v>35</v>
      </c>
      <c r="I21" s="54">
        <v>38</v>
      </c>
      <c r="J21" s="54"/>
      <c r="K21" s="54">
        <v>31</v>
      </c>
      <c r="L21" s="54"/>
      <c r="M21" s="54"/>
      <c r="N21" s="54">
        <v>23</v>
      </c>
      <c r="O21" s="17"/>
      <c r="P21" s="33"/>
      <c r="Q21" s="15">
        <f>LARGE(F21:O21,1)+LARGE(F21:O21,2)+LARGE(F21:O21,3)+LARGE(F21:O21,4)</f>
        <v>148</v>
      </c>
      <c r="R21" s="23">
        <f t="shared" si="2"/>
        <v>33.666666666666664</v>
      </c>
      <c r="S21" s="24"/>
      <c r="T21" s="18"/>
      <c r="U21" s="18"/>
      <c r="V21" s="85"/>
      <c r="W21" s="44"/>
      <c r="Y21" s="57"/>
      <c r="Z21" s="18"/>
      <c r="AA21" s="52"/>
      <c r="AB21" s="33"/>
    </row>
    <row r="22" spans="1:31" s="6" customFormat="1" ht="18.75" customHeight="1" thickBot="1">
      <c r="A22" s="29">
        <v>18</v>
      </c>
      <c r="B22" s="107" t="s">
        <v>106</v>
      </c>
      <c r="C22" s="107" t="s">
        <v>107</v>
      </c>
      <c r="D22" s="48" t="s">
        <v>24</v>
      </c>
      <c r="E22" s="26">
        <f t="shared" si="0"/>
        <v>4</v>
      </c>
      <c r="F22" s="111">
        <v>20</v>
      </c>
      <c r="G22" s="49">
        <v>35</v>
      </c>
      <c r="H22" s="49"/>
      <c r="I22" s="49"/>
      <c r="J22" s="49"/>
      <c r="K22" s="49"/>
      <c r="L22" s="49">
        <v>41</v>
      </c>
      <c r="M22" s="49">
        <v>41</v>
      </c>
      <c r="N22" s="49"/>
      <c r="O22" s="17"/>
      <c r="P22" s="33"/>
      <c r="Q22" s="15">
        <f>SUM(F22:O22)</f>
        <v>137</v>
      </c>
      <c r="R22" s="23">
        <f t="shared" si="2"/>
        <v>34.25</v>
      </c>
      <c r="S22" s="24"/>
      <c r="T22" s="18"/>
      <c r="U22" s="18"/>
      <c r="V22" s="85"/>
      <c r="W22" s="44"/>
      <c r="Y22" s="57"/>
      <c r="Z22" s="18"/>
      <c r="AA22" s="52"/>
      <c r="AB22" s="33"/>
    </row>
    <row r="23" spans="1:31" s="6" customFormat="1" ht="18.75" customHeight="1" thickBot="1">
      <c r="A23" s="29">
        <v>18</v>
      </c>
      <c r="B23" s="107" t="s">
        <v>116</v>
      </c>
      <c r="C23" s="107" t="s">
        <v>117</v>
      </c>
      <c r="D23" s="48" t="s">
        <v>26</v>
      </c>
      <c r="E23" s="26">
        <f t="shared" si="0"/>
        <v>4</v>
      </c>
      <c r="F23" s="109">
        <v>36</v>
      </c>
      <c r="G23" s="47">
        <v>47</v>
      </c>
      <c r="H23" s="47"/>
      <c r="I23" s="47"/>
      <c r="J23" s="47"/>
      <c r="K23" s="47"/>
      <c r="L23" s="47"/>
      <c r="M23" s="47"/>
      <c r="N23" s="47">
        <v>21</v>
      </c>
      <c r="O23" s="27">
        <v>33</v>
      </c>
      <c r="P23" s="33"/>
      <c r="Q23" s="15">
        <f>SUM(F23:O23)</f>
        <v>137</v>
      </c>
      <c r="R23" s="23">
        <f t="shared" si="2"/>
        <v>34.25</v>
      </c>
      <c r="S23" s="24"/>
      <c r="T23" s="18"/>
      <c r="U23" s="18"/>
      <c r="V23" s="85"/>
      <c r="W23" s="44"/>
      <c r="X23" s="33"/>
      <c r="Y23" s="57"/>
      <c r="Z23" s="18"/>
      <c r="AA23" s="52"/>
      <c r="AB23" s="33"/>
    </row>
    <row r="24" spans="1:31" s="6" customFormat="1" ht="18.75" customHeight="1" thickBot="1">
      <c r="A24" s="29">
        <v>20</v>
      </c>
      <c r="B24" s="107" t="s">
        <v>133</v>
      </c>
      <c r="C24" s="107" t="s">
        <v>134</v>
      </c>
      <c r="D24" s="48" t="s">
        <v>27</v>
      </c>
      <c r="E24" s="26">
        <f t="shared" si="0"/>
        <v>4</v>
      </c>
      <c r="F24" s="111">
        <v>23</v>
      </c>
      <c r="G24" s="49">
        <v>48</v>
      </c>
      <c r="H24" s="49">
        <v>26</v>
      </c>
      <c r="I24" s="49">
        <v>39</v>
      </c>
      <c r="J24" s="49"/>
      <c r="K24" s="49"/>
      <c r="L24" s="49"/>
      <c r="M24" s="49"/>
      <c r="N24" s="49"/>
      <c r="O24" s="27"/>
      <c r="Q24" s="15">
        <f>LARGE(F24:O24,1)+LARGE(F24:O24,2)+LARGE(F24:O24,3)+LARGE(F24:O24,4)</f>
        <v>136</v>
      </c>
      <c r="R24" s="23">
        <f t="shared" si="2"/>
        <v>34</v>
      </c>
      <c r="S24" s="24"/>
      <c r="T24" s="18"/>
      <c r="U24" s="18"/>
      <c r="V24" s="85"/>
      <c r="W24" s="44"/>
      <c r="X24" s="33"/>
      <c r="Y24" s="57"/>
      <c r="Z24" s="18"/>
      <c r="AA24" s="52"/>
      <c r="AB24" s="33"/>
    </row>
    <row r="25" spans="1:31" s="6" customFormat="1" ht="18.75" customHeight="1" thickBot="1">
      <c r="A25" s="29">
        <v>21</v>
      </c>
      <c r="B25" s="107" t="s">
        <v>147</v>
      </c>
      <c r="C25" s="107" t="s">
        <v>148</v>
      </c>
      <c r="D25" s="48" t="s">
        <v>27</v>
      </c>
      <c r="E25" s="26">
        <f t="shared" si="0"/>
        <v>7</v>
      </c>
      <c r="F25" s="111">
        <v>29</v>
      </c>
      <c r="G25" s="49">
        <v>31</v>
      </c>
      <c r="H25" s="49">
        <v>29</v>
      </c>
      <c r="I25" s="49">
        <v>36</v>
      </c>
      <c r="J25" s="49">
        <v>35</v>
      </c>
      <c r="K25" s="49"/>
      <c r="L25" s="49"/>
      <c r="M25" s="49"/>
      <c r="N25" s="49">
        <v>26</v>
      </c>
      <c r="O25" s="27">
        <v>30</v>
      </c>
      <c r="P25" s="33"/>
      <c r="Q25" s="15">
        <f>LARGE(F25:O25,1)+LARGE(F25:O25,2)+LARGE(F25:O25,3)+LARGE(F25:O25,4)</f>
        <v>132</v>
      </c>
      <c r="R25" s="23">
        <f t="shared" si="2"/>
        <v>30.857142857142858</v>
      </c>
      <c r="S25" s="24"/>
      <c r="T25" s="18"/>
      <c r="U25" s="18"/>
      <c r="V25" s="85"/>
      <c r="W25" s="44"/>
      <c r="X25" s="44"/>
      <c r="Y25" s="52"/>
      <c r="Z25" s="18"/>
      <c r="AA25" s="52"/>
      <c r="AB25" s="33"/>
    </row>
    <row r="26" spans="1:31" s="6" customFormat="1" ht="18.75" customHeight="1" thickBot="1">
      <c r="A26" s="29">
        <v>22</v>
      </c>
      <c r="B26" s="107" t="s">
        <v>144</v>
      </c>
      <c r="C26" s="107" t="s">
        <v>141</v>
      </c>
      <c r="D26" s="48" t="s">
        <v>28</v>
      </c>
      <c r="E26" s="26">
        <f t="shared" si="0"/>
        <v>3</v>
      </c>
      <c r="F26" s="111">
        <v>43</v>
      </c>
      <c r="G26" s="54">
        <v>40</v>
      </c>
      <c r="H26" s="54"/>
      <c r="I26" s="54"/>
      <c r="J26" s="54"/>
      <c r="K26" s="54"/>
      <c r="L26" s="54"/>
      <c r="M26" s="54"/>
      <c r="N26" s="54"/>
      <c r="O26" s="17">
        <v>44</v>
      </c>
      <c r="P26" s="31"/>
      <c r="Q26" s="15">
        <f t="shared" ref="Q26:Q89" si="3">SUM(F26:O26)</f>
        <v>127</v>
      </c>
      <c r="R26" s="23">
        <f t="shared" si="2"/>
        <v>42.333333333333336</v>
      </c>
      <c r="S26" s="24"/>
      <c r="T26" s="18"/>
      <c r="U26" s="88"/>
      <c r="V26" s="85"/>
      <c r="W26" s="44"/>
      <c r="X26" s="44"/>
      <c r="Y26" s="52"/>
      <c r="Z26" s="88"/>
      <c r="AA26" s="52"/>
      <c r="AB26" s="33"/>
    </row>
    <row r="27" spans="1:31" s="6" customFormat="1" ht="18.75" customHeight="1" thickBot="1">
      <c r="A27" s="29">
        <v>23</v>
      </c>
      <c r="B27" s="121" t="s">
        <v>165</v>
      </c>
      <c r="C27" s="120" t="s">
        <v>166</v>
      </c>
      <c r="D27" s="17"/>
      <c r="E27" s="26">
        <f t="shared" si="0"/>
        <v>5</v>
      </c>
      <c r="F27" s="32">
        <v>20</v>
      </c>
      <c r="G27" s="54"/>
      <c r="H27" s="54"/>
      <c r="I27" s="54"/>
      <c r="J27" s="54">
        <v>33</v>
      </c>
      <c r="K27" s="54">
        <v>24</v>
      </c>
      <c r="L27" s="54"/>
      <c r="M27" s="54"/>
      <c r="N27" s="54">
        <v>20</v>
      </c>
      <c r="O27" s="17">
        <v>21</v>
      </c>
      <c r="P27" s="31"/>
      <c r="Q27" s="15">
        <f t="shared" si="3"/>
        <v>118</v>
      </c>
      <c r="R27" s="23">
        <f t="shared" si="2"/>
        <v>23.6</v>
      </c>
      <c r="S27" s="24"/>
      <c r="T27" s="18"/>
      <c r="U27" s="88"/>
      <c r="V27" s="85"/>
      <c r="W27" s="44"/>
      <c r="X27" s="44"/>
      <c r="Y27" s="52"/>
      <c r="Z27" s="88"/>
      <c r="AA27" s="52"/>
      <c r="AB27" s="33"/>
    </row>
    <row r="28" spans="1:31" s="6" customFormat="1" ht="18.75" customHeight="1" thickBot="1">
      <c r="A28" s="29">
        <v>24</v>
      </c>
      <c r="B28" s="107" t="s">
        <v>439</v>
      </c>
      <c r="C28" s="107" t="s">
        <v>292</v>
      </c>
      <c r="D28" s="17" t="s">
        <v>30</v>
      </c>
      <c r="E28" s="26">
        <f t="shared" si="0"/>
        <v>3</v>
      </c>
      <c r="F28" s="111"/>
      <c r="G28" s="47"/>
      <c r="H28" s="47"/>
      <c r="I28" s="47"/>
      <c r="J28" s="47">
        <v>38</v>
      </c>
      <c r="K28" s="47"/>
      <c r="L28" s="47"/>
      <c r="M28" s="47"/>
      <c r="N28" s="47">
        <v>38</v>
      </c>
      <c r="O28" s="27">
        <v>42</v>
      </c>
      <c r="P28" s="31"/>
      <c r="Q28" s="15">
        <f t="shared" si="3"/>
        <v>118</v>
      </c>
      <c r="R28" s="23">
        <f t="shared" si="2"/>
        <v>39.333333333333336</v>
      </c>
      <c r="S28" s="24"/>
      <c r="T28" s="18"/>
      <c r="U28" s="88"/>
      <c r="V28" s="85"/>
      <c r="W28" s="44"/>
      <c r="X28" s="44"/>
      <c r="Y28" s="52"/>
      <c r="Z28" s="88"/>
      <c r="AA28" s="52"/>
      <c r="AB28" s="33"/>
    </row>
    <row r="29" spans="1:31" s="6" customFormat="1" ht="18.75" customHeight="1" thickBot="1">
      <c r="A29" s="29">
        <v>25</v>
      </c>
      <c r="B29" s="107" t="s">
        <v>121</v>
      </c>
      <c r="C29" s="107" t="s">
        <v>122</v>
      </c>
      <c r="D29" s="48" t="s">
        <v>26</v>
      </c>
      <c r="E29" s="26">
        <f t="shared" si="0"/>
        <v>3</v>
      </c>
      <c r="F29" s="109">
        <v>33</v>
      </c>
      <c r="G29" s="47"/>
      <c r="H29" s="47"/>
      <c r="I29" s="47"/>
      <c r="J29" s="47"/>
      <c r="K29" s="47"/>
      <c r="L29" s="47"/>
      <c r="M29" s="47"/>
      <c r="N29" s="47">
        <v>37</v>
      </c>
      <c r="O29" s="17">
        <v>45</v>
      </c>
      <c r="P29" s="33"/>
      <c r="Q29" s="15">
        <f t="shared" si="3"/>
        <v>115</v>
      </c>
      <c r="R29" s="23">
        <f t="shared" si="2"/>
        <v>38.333333333333336</v>
      </c>
      <c r="T29" s="18"/>
      <c r="U29" s="18"/>
      <c r="V29" s="85"/>
      <c r="W29" s="44"/>
      <c r="X29" s="44"/>
      <c r="Y29" s="52"/>
      <c r="Z29" s="10"/>
      <c r="AA29" s="52"/>
      <c r="AB29" s="33"/>
    </row>
    <row r="30" spans="1:31" s="6" customFormat="1" ht="18.75" customHeight="1" thickBot="1">
      <c r="A30" s="29">
        <v>25</v>
      </c>
      <c r="B30" s="107" t="s">
        <v>244</v>
      </c>
      <c r="C30" s="107" t="s">
        <v>440</v>
      </c>
      <c r="D30" s="48" t="s">
        <v>27</v>
      </c>
      <c r="E30" s="26">
        <f t="shared" si="0"/>
        <v>4</v>
      </c>
      <c r="F30" s="111"/>
      <c r="G30" s="54"/>
      <c r="H30" s="54">
        <v>36</v>
      </c>
      <c r="I30" s="54">
        <v>36</v>
      </c>
      <c r="J30" s="54"/>
      <c r="K30" s="54">
        <v>23</v>
      </c>
      <c r="L30" s="54"/>
      <c r="M30" s="54"/>
      <c r="N30" s="54">
        <v>20</v>
      </c>
      <c r="O30" s="17"/>
      <c r="Q30" s="15">
        <f t="shared" si="3"/>
        <v>115</v>
      </c>
      <c r="R30" s="23">
        <f t="shared" si="2"/>
        <v>28.75</v>
      </c>
      <c r="T30" s="18"/>
      <c r="U30" s="18"/>
      <c r="V30" s="85"/>
      <c r="W30" s="44"/>
      <c r="X30" s="44"/>
      <c r="Y30" s="52"/>
      <c r="Z30" s="10"/>
      <c r="AA30" s="52"/>
      <c r="AB30" s="33"/>
    </row>
    <row r="31" spans="1:31" s="6" customFormat="1" ht="18.75" customHeight="1" thickBot="1">
      <c r="A31" s="29">
        <v>27</v>
      </c>
      <c r="B31" s="107" t="s">
        <v>106</v>
      </c>
      <c r="C31" s="107" t="s">
        <v>206</v>
      </c>
      <c r="D31" s="48" t="s">
        <v>22</v>
      </c>
      <c r="E31" s="26">
        <f t="shared" si="0"/>
        <v>3</v>
      </c>
      <c r="F31" s="111">
        <v>35</v>
      </c>
      <c r="G31" s="54">
        <v>42</v>
      </c>
      <c r="H31" s="54"/>
      <c r="I31" s="54"/>
      <c r="J31" s="54"/>
      <c r="K31" s="54"/>
      <c r="L31" s="54"/>
      <c r="M31" s="54"/>
      <c r="N31" s="54">
        <v>29</v>
      </c>
      <c r="O31" s="17"/>
      <c r="Q31" s="15">
        <f t="shared" si="3"/>
        <v>106</v>
      </c>
      <c r="R31" s="23">
        <f t="shared" si="2"/>
        <v>35.333333333333336</v>
      </c>
      <c r="S31" s="24"/>
      <c r="T31" s="18"/>
      <c r="U31" s="18"/>
      <c r="V31" s="85"/>
      <c r="W31" s="44"/>
      <c r="X31" s="44"/>
      <c r="Y31" s="59"/>
      <c r="Z31" s="10"/>
      <c r="AA31" s="52"/>
      <c r="AB31" s="51"/>
      <c r="AC31" s="51"/>
      <c r="AD31" s="51"/>
      <c r="AE31" s="52"/>
    </row>
    <row r="32" spans="1:31" s="6" customFormat="1" ht="18.75" customHeight="1" thickBot="1">
      <c r="A32" s="29">
        <v>28</v>
      </c>
      <c r="B32" s="107" t="s">
        <v>140</v>
      </c>
      <c r="C32" s="107" t="s">
        <v>141</v>
      </c>
      <c r="D32" s="17" t="s">
        <v>28</v>
      </c>
      <c r="E32" s="26">
        <f t="shared" si="0"/>
        <v>3</v>
      </c>
      <c r="F32" s="111">
        <v>30</v>
      </c>
      <c r="G32" s="55">
        <v>34</v>
      </c>
      <c r="H32" s="55"/>
      <c r="I32" s="55"/>
      <c r="J32" s="55"/>
      <c r="K32" s="55"/>
      <c r="L32" s="55"/>
      <c r="M32" s="55"/>
      <c r="N32" s="55"/>
      <c r="O32" s="17">
        <v>41</v>
      </c>
      <c r="P32" s="31"/>
      <c r="Q32" s="15">
        <f t="shared" si="3"/>
        <v>105</v>
      </c>
      <c r="R32" s="23">
        <f t="shared" si="2"/>
        <v>35</v>
      </c>
      <c r="T32" s="18"/>
      <c r="U32" s="18"/>
      <c r="V32" s="85"/>
      <c r="W32" s="44"/>
      <c r="X32" s="44"/>
      <c r="Y32" s="59"/>
      <c r="Z32" s="10"/>
      <c r="AA32" s="52"/>
      <c r="AB32" s="33"/>
    </row>
    <row r="33" spans="1:28" s="6" customFormat="1" ht="18.75" customHeight="1" thickBot="1">
      <c r="A33" s="29">
        <v>29</v>
      </c>
      <c r="B33" s="107" t="s">
        <v>187</v>
      </c>
      <c r="C33" s="107" t="s">
        <v>294</v>
      </c>
      <c r="D33" s="17"/>
      <c r="E33" s="26">
        <f t="shared" si="0"/>
        <v>3</v>
      </c>
      <c r="F33" s="111">
        <v>30</v>
      </c>
      <c r="G33" s="49">
        <v>37</v>
      </c>
      <c r="H33" s="49"/>
      <c r="I33" s="49"/>
      <c r="J33" s="49"/>
      <c r="K33" s="49"/>
      <c r="L33" s="49"/>
      <c r="M33" s="49"/>
      <c r="N33" s="49">
        <v>36</v>
      </c>
      <c r="O33" s="17"/>
      <c r="P33" s="31"/>
      <c r="Q33" s="15">
        <f t="shared" si="3"/>
        <v>103</v>
      </c>
      <c r="R33" s="23">
        <f t="shared" si="2"/>
        <v>34.333333333333336</v>
      </c>
      <c r="S33" s="24"/>
      <c r="T33" s="18"/>
      <c r="U33" s="18"/>
      <c r="V33" s="85"/>
      <c r="W33" s="44"/>
      <c r="X33" s="44"/>
      <c r="Y33" s="59"/>
      <c r="Z33" s="33"/>
      <c r="AA33" s="52"/>
      <c r="AB33" s="33"/>
    </row>
    <row r="34" spans="1:28" s="6" customFormat="1" ht="18.75" customHeight="1" thickBot="1">
      <c r="A34" s="29">
        <v>30</v>
      </c>
      <c r="B34" s="107" t="s">
        <v>131</v>
      </c>
      <c r="C34" s="107" t="s">
        <v>132</v>
      </c>
      <c r="D34" s="48" t="s">
        <v>22</v>
      </c>
      <c r="E34" s="26">
        <f t="shared" si="0"/>
        <v>3</v>
      </c>
      <c r="F34" s="111">
        <v>32</v>
      </c>
      <c r="G34" s="49"/>
      <c r="H34" s="49"/>
      <c r="I34" s="49"/>
      <c r="J34" s="49"/>
      <c r="K34" s="49"/>
      <c r="L34" s="49"/>
      <c r="M34" s="49"/>
      <c r="N34" s="49">
        <v>39</v>
      </c>
      <c r="O34" s="17">
        <v>31</v>
      </c>
      <c r="P34" s="31"/>
      <c r="Q34" s="15">
        <f t="shared" si="3"/>
        <v>102</v>
      </c>
      <c r="R34" s="23">
        <f t="shared" si="2"/>
        <v>34</v>
      </c>
      <c r="S34" s="24"/>
      <c r="T34" s="18"/>
      <c r="U34" s="18"/>
      <c r="V34" s="85"/>
      <c r="W34" s="44"/>
      <c r="X34" s="44"/>
      <c r="Y34" s="59"/>
      <c r="Z34" s="33"/>
      <c r="AA34" s="52"/>
      <c r="AB34" s="33"/>
    </row>
    <row r="35" spans="1:28" s="6" customFormat="1" ht="18.75" customHeight="1" thickBot="1">
      <c r="A35" s="29">
        <v>31</v>
      </c>
      <c r="B35" s="119" t="s">
        <v>154</v>
      </c>
      <c r="C35" s="119" t="s">
        <v>155</v>
      </c>
      <c r="D35" s="48" t="s">
        <v>22</v>
      </c>
      <c r="E35" s="26">
        <f t="shared" si="0"/>
        <v>3</v>
      </c>
      <c r="F35" s="111">
        <v>29</v>
      </c>
      <c r="G35" s="49"/>
      <c r="H35" s="49"/>
      <c r="I35" s="49">
        <v>43</v>
      </c>
      <c r="J35" s="49"/>
      <c r="K35" s="49">
        <v>26</v>
      </c>
      <c r="L35" s="49"/>
      <c r="M35" s="49"/>
      <c r="N35" s="49"/>
      <c r="O35" s="17"/>
      <c r="P35" s="31"/>
      <c r="Q35" s="15">
        <f t="shared" si="3"/>
        <v>98</v>
      </c>
      <c r="R35" s="23">
        <f t="shared" si="2"/>
        <v>32.666666666666664</v>
      </c>
      <c r="S35" s="24"/>
      <c r="T35" s="18"/>
      <c r="U35" s="18"/>
      <c r="V35" s="85"/>
      <c r="W35" s="44"/>
      <c r="X35" s="44"/>
      <c r="Y35" s="59"/>
      <c r="Z35" s="33"/>
      <c r="AA35" s="52"/>
      <c r="AB35" s="33"/>
    </row>
    <row r="36" spans="1:28" s="6" customFormat="1" ht="18.75" customHeight="1" thickBot="1">
      <c r="A36" s="29">
        <v>32</v>
      </c>
      <c r="B36" s="107" t="s">
        <v>143</v>
      </c>
      <c r="C36" s="107" t="s">
        <v>136</v>
      </c>
      <c r="D36" s="48"/>
      <c r="E36" s="26">
        <f t="shared" si="0"/>
        <v>2</v>
      </c>
      <c r="F36" s="111">
        <v>46</v>
      </c>
      <c r="G36" s="54">
        <v>50</v>
      </c>
      <c r="H36" s="54"/>
      <c r="I36" s="54"/>
      <c r="J36" s="54"/>
      <c r="K36" s="54"/>
      <c r="L36" s="54"/>
      <c r="M36" s="54"/>
      <c r="N36" s="54"/>
      <c r="O36" s="17"/>
      <c r="Q36" s="15">
        <f t="shared" si="3"/>
        <v>96</v>
      </c>
      <c r="R36" s="23">
        <f t="shared" si="2"/>
        <v>48</v>
      </c>
      <c r="S36" s="24"/>
      <c r="V36" s="118"/>
      <c r="W36" s="44"/>
      <c r="X36" s="44"/>
      <c r="Y36" s="59"/>
      <c r="Z36" s="33"/>
      <c r="AA36" s="52"/>
      <c r="AB36" s="33"/>
    </row>
    <row r="37" spans="1:28" s="6" customFormat="1" ht="18.75" customHeight="1" thickBot="1">
      <c r="A37" s="29">
        <v>33</v>
      </c>
      <c r="B37" s="117" t="s">
        <v>441</v>
      </c>
      <c r="C37" s="117" t="s">
        <v>156</v>
      </c>
      <c r="D37" s="48" t="s">
        <v>442</v>
      </c>
      <c r="E37" s="26">
        <f t="shared" si="0"/>
        <v>2</v>
      </c>
      <c r="F37" s="32"/>
      <c r="G37" s="56"/>
      <c r="H37" s="56"/>
      <c r="I37" s="56"/>
      <c r="J37" s="56"/>
      <c r="K37" s="56"/>
      <c r="L37" s="56">
        <v>45</v>
      </c>
      <c r="M37" s="56">
        <v>50</v>
      </c>
      <c r="N37" s="56"/>
      <c r="O37" s="17"/>
      <c r="P37" s="33"/>
      <c r="Q37" s="15">
        <f t="shared" si="3"/>
        <v>95</v>
      </c>
      <c r="R37" s="23">
        <f t="shared" si="2"/>
        <v>47.5</v>
      </c>
      <c r="S37" s="24"/>
      <c r="V37" s="118"/>
      <c r="Y37" s="59"/>
      <c r="Z37" s="10"/>
      <c r="AA37" s="59"/>
      <c r="AB37" s="33"/>
    </row>
    <row r="38" spans="1:28" s="6" customFormat="1" ht="18.75" customHeight="1" thickBot="1">
      <c r="A38" s="29">
        <v>33</v>
      </c>
      <c r="B38" s="117" t="s">
        <v>443</v>
      </c>
      <c r="C38" s="117" t="s">
        <v>162</v>
      </c>
      <c r="D38" s="48" t="s">
        <v>442</v>
      </c>
      <c r="E38" s="26">
        <f t="shared" si="0"/>
        <v>2</v>
      </c>
      <c r="F38" s="32"/>
      <c r="G38" s="56"/>
      <c r="H38" s="56"/>
      <c r="I38" s="56"/>
      <c r="J38" s="56"/>
      <c r="K38" s="56"/>
      <c r="L38" s="56">
        <v>50</v>
      </c>
      <c r="M38" s="56">
        <v>45</v>
      </c>
      <c r="N38" s="56"/>
      <c r="O38" s="17"/>
      <c r="P38" s="31"/>
      <c r="Q38" s="15">
        <f t="shared" si="3"/>
        <v>95</v>
      </c>
      <c r="R38" s="23">
        <f t="shared" si="2"/>
        <v>47.5</v>
      </c>
      <c r="S38" s="24"/>
      <c r="T38" s="5"/>
      <c r="U38" s="44"/>
      <c r="V38" s="99"/>
      <c r="W38" s="44"/>
      <c r="X38" s="44"/>
      <c r="Y38" s="59"/>
      <c r="Z38" s="33"/>
      <c r="AA38" s="59"/>
      <c r="AB38" s="33"/>
    </row>
    <row r="39" spans="1:28" s="6" customFormat="1" ht="18.75" customHeight="1" thickBot="1">
      <c r="A39" s="29">
        <v>35</v>
      </c>
      <c r="B39" s="117" t="s">
        <v>226</v>
      </c>
      <c r="C39" s="117" t="s">
        <v>227</v>
      </c>
      <c r="D39" s="48" t="s">
        <v>442</v>
      </c>
      <c r="E39" s="26">
        <f t="shared" si="0"/>
        <v>2</v>
      </c>
      <c r="F39" s="32"/>
      <c r="G39" s="56"/>
      <c r="H39" s="56"/>
      <c r="I39" s="56"/>
      <c r="J39" s="56"/>
      <c r="K39" s="56"/>
      <c r="L39" s="56">
        <v>47</v>
      </c>
      <c r="M39" s="56">
        <v>47</v>
      </c>
      <c r="N39" s="56"/>
      <c r="O39" s="17"/>
      <c r="P39" s="33"/>
      <c r="Q39" s="15">
        <f t="shared" si="3"/>
        <v>94</v>
      </c>
      <c r="R39" s="23">
        <f t="shared" si="2"/>
        <v>47</v>
      </c>
      <c r="S39" s="24"/>
      <c r="T39" s="5"/>
      <c r="U39" s="44"/>
      <c r="V39" s="99"/>
      <c r="W39" s="44"/>
      <c r="X39" s="44"/>
      <c r="Y39" s="59"/>
      <c r="Z39" s="33"/>
      <c r="AA39" s="59"/>
      <c r="AB39" s="33"/>
    </row>
    <row r="40" spans="1:28" s="6" customFormat="1" ht="18.75" customHeight="1" thickBot="1">
      <c r="A40" s="29">
        <v>36</v>
      </c>
      <c r="B40" s="107" t="s">
        <v>143</v>
      </c>
      <c r="C40" s="107" t="s">
        <v>171</v>
      </c>
      <c r="D40" s="17" t="s">
        <v>22</v>
      </c>
      <c r="E40" s="26">
        <f t="shared" si="0"/>
        <v>3</v>
      </c>
      <c r="F40" s="111">
        <v>22</v>
      </c>
      <c r="G40" s="49"/>
      <c r="H40" s="49"/>
      <c r="I40" s="49"/>
      <c r="J40" s="49"/>
      <c r="K40" s="49">
        <v>39</v>
      </c>
      <c r="L40" s="49"/>
      <c r="M40" s="49"/>
      <c r="N40" s="49">
        <v>27</v>
      </c>
      <c r="O40" s="17"/>
      <c r="P40" s="33"/>
      <c r="Q40" s="15">
        <f t="shared" si="3"/>
        <v>88</v>
      </c>
      <c r="R40" s="23">
        <f t="shared" si="2"/>
        <v>29.333333333333332</v>
      </c>
      <c r="S40" s="24"/>
      <c r="T40" s="5"/>
      <c r="V40" s="118"/>
      <c r="Y40" s="59"/>
      <c r="Z40" s="33"/>
      <c r="AA40" s="59"/>
      <c r="AB40" s="33"/>
    </row>
    <row r="41" spans="1:28" s="6" customFormat="1" ht="18.75" customHeight="1" thickBot="1">
      <c r="A41" s="29">
        <v>37</v>
      </c>
      <c r="B41" s="107" t="s">
        <v>145</v>
      </c>
      <c r="C41" s="107" t="s">
        <v>369</v>
      </c>
      <c r="D41" s="48"/>
      <c r="E41" s="26">
        <f t="shared" si="0"/>
        <v>3</v>
      </c>
      <c r="F41" s="111">
        <v>26</v>
      </c>
      <c r="G41" s="49"/>
      <c r="H41" s="49"/>
      <c r="I41" s="49"/>
      <c r="J41" s="49"/>
      <c r="K41" s="49">
        <v>33</v>
      </c>
      <c r="L41" s="49"/>
      <c r="M41" s="49"/>
      <c r="N41" s="49">
        <v>28</v>
      </c>
      <c r="O41" s="17"/>
      <c r="P41" s="33"/>
      <c r="Q41" s="15">
        <f t="shared" si="3"/>
        <v>87</v>
      </c>
      <c r="R41" s="23">
        <f t="shared" si="2"/>
        <v>29</v>
      </c>
      <c r="S41" s="24"/>
      <c r="T41" s="5"/>
      <c r="V41" s="118"/>
      <c r="Y41" s="59"/>
      <c r="Z41" s="33"/>
      <c r="AA41" s="59"/>
      <c r="AB41" s="33"/>
    </row>
    <row r="42" spans="1:28" s="6" customFormat="1" ht="18.75" customHeight="1" thickBot="1">
      <c r="A42" s="29">
        <v>38</v>
      </c>
      <c r="B42" s="107" t="s">
        <v>189</v>
      </c>
      <c r="C42" s="107" t="s">
        <v>444</v>
      </c>
      <c r="D42" s="17"/>
      <c r="E42" s="26">
        <f t="shared" si="0"/>
        <v>3</v>
      </c>
      <c r="F42" s="111">
        <v>25</v>
      </c>
      <c r="G42" s="49">
        <v>31</v>
      </c>
      <c r="H42" s="49"/>
      <c r="I42" s="49"/>
      <c r="J42" s="49"/>
      <c r="K42" s="49">
        <v>29</v>
      </c>
      <c r="L42" s="49"/>
      <c r="M42" s="49"/>
      <c r="N42" s="49"/>
      <c r="O42" s="17"/>
      <c r="P42" s="33"/>
      <c r="Q42" s="15">
        <f t="shared" si="3"/>
        <v>85</v>
      </c>
      <c r="R42" s="23">
        <f t="shared" si="2"/>
        <v>28.333333333333332</v>
      </c>
      <c r="S42" s="24"/>
      <c r="T42" s="5"/>
      <c r="V42" s="118"/>
      <c r="Y42" s="59"/>
      <c r="Z42" s="33"/>
      <c r="AA42" s="59"/>
      <c r="AB42" s="33"/>
    </row>
    <row r="43" spans="1:28" s="6" customFormat="1" ht="18.75" customHeight="1" thickBot="1">
      <c r="A43" s="29">
        <v>39</v>
      </c>
      <c r="B43" s="117" t="s">
        <v>163</v>
      </c>
      <c r="C43" s="117" t="s">
        <v>164</v>
      </c>
      <c r="D43" s="48" t="s">
        <v>442</v>
      </c>
      <c r="E43" s="26">
        <f t="shared" si="0"/>
        <v>2</v>
      </c>
      <c r="F43" s="32"/>
      <c r="G43" s="56"/>
      <c r="H43" s="56"/>
      <c r="I43" s="56"/>
      <c r="J43" s="56"/>
      <c r="K43" s="56"/>
      <c r="L43" s="56">
        <v>39</v>
      </c>
      <c r="M43" s="56">
        <v>43</v>
      </c>
      <c r="N43" s="56"/>
      <c r="O43" s="17"/>
      <c r="P43" s="31"/>
      <c r="Q43" s="15">
        <f t="shared" si="3"/>
        <v>82</v>
      </c>
      <c r="R43" s="23">
        <f t="shared" si="2"/>
        <v>41</v>
      </c>
      <c r="S43" s="24"/>
      <c r="T43" s="5"/>
      <c r="U43" s="44"/>
      <c r="V43" s="99"/>
      <c r="W43" s="44"/>
      <c r="X43" s="44"/>
      <c r="Y43" s="59"/>
      <c r="Z43" s="33"/>
      <c r="AA43" s="59"/>
      <c r="AB43" s="33"/>
    </row>
    <row r="44" spans="1:28" s="6" customFormat="1" ht="18.75" customHeight="1" thickBot="1">
      <c r="A44" s="29">
        <v>39</v>
      </c>
      <c r="B44" s="107" t="s">
        <v>138</v>
      </c>
      <c r="C44" s="107" t="s">
        <v>139</v>
      </c>
      <c r="D44" s="17"/>
      <c r="E44" s="26">
        <f t="shared" si="0"/>
        <v>2</v>
      </c>
      <c r="F44" s="111">
        <v>27</v>
      </c>
      <c r="G44" s="113">
        <v>55</v>
      </c>
      <c r="H44" s="49"/>
      <c r="I44" s="49"/>
      <c r="J44" s="49"/>
      <c r="K44" s="49"/>
      <c r="L44" s="49"/>
      <c r="M44" s="49"/>
      <c r="N44" s="49"/>
      <c r="O44" s="17"/>
      <c r="P44" s="31"/>
      <c r="Q44" s="15">
        <f t="shared" si="3"/>
        <v>82</v>
      </c>
      <c r="R44" s="23">
        <f t="shared" si="2"/>
        <v>41</v>
      </c>
      <c r="S44" s="24"/>
      <c r="T44" s="5"/>
      <c r="U44" s="44"/>
      <c r="V44" s="99"/>
      <c r="W44" s="44"/>
      <c r="X44" s="44"/>
      <c r="Y44" s="59"/>
      <c r="Z44" s="33"/>
      <c r="AA44" s="59"/>
      <c r="AB44" s="33"/>
    </row>
    <row r="45" spans="1:28" s="6" customFormat="1" ht="18.75" customHeight="1" thickBot="1">
      <c r="A45" s="29">
        <v>41</v>
      </c>
      <c r="B45" s="117" t="s">
        <v>222</v>
      </c>
      <c r="C45" s="117" t="s">
        <v>160</v>
      </c>
      <c r="D45" s="48" t="s">
        <v>442</v>
      </c>
      <c r="E45" s="26">
        <f t="shared" si="0"/>
        <v>2</v>
      </c>
      <c r="F45" s="32"/>
      <c r="G45" s="56"/>
      <c r="H45" s="56"/>
      <c r="I45" s="56"/>
      <c r="J45" s="56"/>
      <c r="K45" s="56"/>
      <c r="L45" s="56">
        <v>43</v>
      </c>
      <c r="M45" s="56">
        <v>38</v>
      </c>
      <c r="N45" s="56"/>
      <c r="O45" s="17"/>
      <c r="P45" s="31"/>
      <c r="Q45" s="15">
        <f t="shared" si="3"/>
        <v>81</v>
      </c>
      <c r="R45" s="23">
        <f t="shared" si="2"/>
        <v>40.5</v>
      </c>
      <c r="S45" s="24"/>
      <c r="T45" s="5"/>
      <c r="U45" s="44"/>
      <c r="V45" s="99"/>
      <c r="W45" s="44"/>
      <c r="X45" s="44"/>
      <c r="Y45" s="52"/>
      <c r="Z45" s="43"/>
      <c r="AA45" s="33"/>
      <c r="AB45" s="33"/>
    </row>
    <row r="46" spans="1:28" s="6" customFormat="1" ht="18.75" customHeight="1" thickBot="1">
      <c r="A46" s="29">
        <v>41</v>
      </c>
      <c r="B46" s="107" t="s">
        <v>112</v>
      </c>
      <c r="C46" s="107" t="s">
        <v>146</v>
      </c>
      <c r="D46" s="17" t="s">
        <v>37</v>
      </c>
      <c r="E46" s="26">
        <f t="shared" si="0"/>
        <v>2</v>
      </c>
      <c r="F46" s="111">
        <v>39</v>
      </c>
      <c r="G46" s="47">
        <v>42</v>
      </c>
      <c r="H46" s="47"/>
      <c r="I46" s="47"/>
      <c r="J46" s="47"/>
      <c r="K46" s="47"/>
      <c r="L46" s="47"/>
      <c r="M46" s="47"/>
      <c r="N46" s="47"/>
      <c r="O46" s="27"/>
      <c r="P46" s="33"/>
      <c r="Q46" s="15">
        <f t="shared" si="3"/>
        <v>81</v>
      </c>
      <c r="R46" s="23">
        <f t="shared" si="2"/>
        <v>40.5</v>
      </c>
      <c r="T46" s="5"/>
      <c r="U46" s="44"/>
      <c r="V46" s="99"/>
      <c r="W46" s="44"/>
      <c r="X46" s="44"/>
      <c r="Y46" s="52"/>
      <c r="Z46" s="43"/>
      <c r="AA46" s="33"/>
      <c r="AB46" s="33"/>
    </row>
    <row r="47" spans="1:28" s="6" customFormat="1" ht="18.75" customHeight="1" thickBot="1">
      <c r="A47" s="29">
        <v>43</v>
      </c>
      <c r="B47" s="117" t="s">
        <v>167</v>
      </c>
      <c r="C47" s="117" t="s">
        <v>168</v>
      </c>
      <c r="D47" s="48" t="s">
        <v>442</v>
      </c>
      <c r="E47" s="26">
        <f t="shared" si="0"/>
        <v>2</v>
      </c>
      <c r="F47" s="32"/>
      <c r="G47" s="56"/>
      <c r="H47" s="56"/>
      <c r="I47" s="56"/>
      <c r="J47" s="56"/>
      <c r="K47" s="56"/>
      <c r="L47" s="56">
        <v>47</v>
      </c>
      <c r="M47" s="56">
        <v>33</v>
      </c>
      <c r="N47" s="56"/>
      <c r="O47" s="17"/>
      <c r="P47" s="33"/>
      <c r="Q47" s="15">
        <f t="shared" si="3"/>
        <v>80</v>
      </c>
      <c r="R47" s="23">
        <f t="shared" si="2"/>
        <v>40</v>
      </c>
      <c r="T47" s="5"/>
      <c r="U47" s="44"/>
      <c r="V47" s="99"/>
      <c r="W47" s="44"/>
      <c r="X47" s="44"/>
      <c r="Y47" s="52"/>
      <c r="Z47" s="43"/>
      <c r="AA47" s="33"/>
      <c r="AB47" s="33"/>
    </row>
    <row r="48" spans="1:28" s="6" customFormat="1" ht="18.75" customHeight="1" thickBot="1">
      <c r="A48" s="29">
        <v>44</v>
      </c>
      <c r="B48" s="107" t="s">
        <v>157</v>
      </c>
      <c r="C48" s="107" t="s">
        <v>158</v>
      </c>
      <c r="D48" s="17" t="s">
        <v>69</v>
      </c>
      <c r="E48" s="26">
        <f t="shared" si="0"/>
        <v>2</v>
      </c>
      <c r="F48" s="111">
        <v>38</v>
      </c>
      <c r="G48" s="49">
        <v>39</v>
      </c>
      <c r="H48" s="49"/>
      <c r="I48" s="49"/>
      <c r="J48" s="49"/>
      <c r="K48" s="49"/>
      <c r="L48" s="49"/>
      <c r="M48" s="49"/>
      <c r="N48" s="49"/>
      <c r="O48" s="17"/>
      <c r="P48" s="33"/>
      <c r="Q48" s="15">
        <f t="shared" si="3"/>
        <v>77</v>
      </c>
      <c r="R48" s="23">
        <f t="shared" si="2"/>
        <v>38.5</v>
      </c>
      <c r="T48" s="5"/>
      <c r="U48" s="44"/>
      <c r="V48" s="99"/>
      <c r="W48" s="44"/>
      <c r="X48" s="44"/>
      <c r="Y48" s="52"/>
      <c r="Z48" s="43"/>
      <c r="AA48" s="33"/>
      <c r="AB48" s="33"/>
    </row>
    <row r="49" spans="1:31" s="6" customFormat="1" ht="18.75" customHeight="1" thickBot="1">
      <c r="A49" s="29">
        <v>45</v>
      </c>
      <c r="B49" s="117" t="s">
        <v>312</v>
      </c>
      <c r="C49" s="117" t="s">
        <v>107</v>
      </c>
      <c r="D49" s="48" t="s">
        <v>442</v>
      </c>
      <c r="E49" s="26">
        <f t="shared" si="0"/>
        <v>2</v>
      </c>
      <c r="F49" s="32"/>
      <c r="G49" s="56"/>
      <c r="H49" s="56"/>
      <c r="I49" s="56"/>
      <c r="J49" s="56"/>
      <c r="K49" s="56"/>
      <c r="L49" s="56">
        <v>41</v>
      </c>
      <c r="M49" s="56">
        <v>35</v>
      </c>
      <c r="N49" s="56"/>
      <c r="O49" s="17"/>
      <c r="P49" s="31"/>
      <c r="Q49" s="15">
        <f t="shared" si="3"/>
        <v>76</v>
      </c>
      <c r="R49" s="23">
        <f t="shared" si="2"/>
        <v>38</v>
      </c>
      <c r="S49" s="24"/>
      <c r="T49" s="5"/>
      <c r="V49" s="118"/>
      <c r="Y49" s="52"/>
      <c r="Z49" s="43"/>
      <c r="AA49" s="33"/>
      <c r="AB49" s="33"/>
    </row>
    <row r="50" spans="1:31" s="6" customFormat="1" ht="18.75" customHeight="1" thickBot="1">
      <c r="A50" s="29">
        <v>46</v>
      </c>
      <c r="B50" s="117" t="s">
        <v>159</v>
      </c>
      <c r="C50" s="117" t="s">
        <v>160</v>
      </c>
      <c r="D50" s="48" t="s">
        <v>442</v>
      </c>
      <c r="E50" s="26">
        <f t="shared" si="0"/>
        <v>2</v>
      </c>
      <c r="F50" s="32"/>
      <c r="G50" s="56"/>
      <c r="H50" s="56"/>
      <c r="I50" s="56"/>
      <c r="J50" s="56"/>
      <c r="K50" s="56"/>
      <c r="L50" s="56">
        <v>43</v>
      </c>
      <c r="M50" s="56">
        <v>32</v>
      </c>
      <c r="N50" s="56"/>
      <c r="O50" s="17"/>
      <c r="P50" s="33"/>
      <c r="Q50" s="15">
        <f t="shared" si="3"/>
        <v>75</v>
      </c>
      <c r="R50" s="23">
        <f t="shared" si="2"/>
        <v>37.5</v>
      </c>
      <c r="S50" s="24"/>
      <c r="T50" s="5"/>
      <c r="U50" s="44"/>
      <c r="V50" s="99"/>
      <c r="W50" s="44"/>
      <c r="X50" s="44"/>
      <c r="Y50" s="52"/>
      <c r="Z50" s="43"/>
      <c r="AA50" s="33"/>
      <c r="AB50" s="51"/>
      <c r="AC50" s="51"/>
      <c r="AD50" s="51"/>
      <c r="AE50" s="52"/>
    </row>
    <row r="51" spans="1:31" s="6" customFormat="1" ht="18.75" customHeight="1" thickBot="1">
      <c r="A51" s="29">
        <v>46</v>
      </c>
      <c r="B51" s="107" t="s">
        <v>191</v>
      </c>
      <c r="C51" s="107" t="s">
        <v>192</v>
      </c>
      <c r="D51" s="48" t="s">
        <v>105</v>
      </c>
      <c r="E51" s="26">
        <f t="shared" si="0"/>
        <v>2</v>
      </c>
      <c r="F51" s="111"/>
      <c r="G51" s="47">
        <v>43</v>
      </c>
      <c r="H51" s="47"/>
      <c r="I51" s="47"/>
      <c r="J51" s="47"/>
      <c r="K51" s="47"/>
      <c r="L51" s="47"/>
      <c r="M51" s="47"/>
      <c r="N51" s="47"/>
      <c r="O51" s="27">
        <v>32</v>
      </c>
      <c r="P51" s="31"/>
      <c r="Q51" s="15">
        <f t="shared" si="3"/>
        <v>75</v>
      </c>
      <c r="R51" s="23">
        <f t="shared" si="2"/>
        <v>37.5</v>
      </c>
      <c r="S51" s="24"/>
      <c r="T51" s="5"/>
      <c r="U51"/>
      <c r="V51" s="99"/>
      <c r="W51" s="44"/>
      <c r="X51" s="44"/>
      <c r="Y51" s="52"/>
      <c r="Z51"/>
    </row>
    <row r="52" spans="1:31" s="6" customFormat="1" ht="18.75" customHeight="1" thickBot="1">
      <c r="A52" s="29">
        <v>48</v>
      </c>
      <c r="B52" s="117" t="s">
        <v>175</v>
      </c>
      <c r="C52" s="117" t="s">
        <v>176</v>
      </c>
      <c r="D52" s="48" t="s">
        <v>442</v>
      </c>
      <c r="E52" s="26">
        <f t="shared" si="0"/>
        <v>2</v>
      </c>
      <c r="F52" s="32"/>
      <c r="G52" s="56"/>
      <c r="H52" s="56"/>
      <c r="I52" s="56"/>
      <c r="J52" s="56"/>
      <c r="K52" s="56"/>
      <c r="L52" s="56">
        <v>36</v>
      </c>
      <c r="M52" s="56">
        <v>37</v>
      </c>
      <c r="N52" s="56"/>
      <c r="O52" s="17"/>
      <c r="P52" s="31"/>
      <c r="Q52" s="15">
        <f t="shared" si="3"/>
        <v>73</v>
      </c>
      <c r="R52" s="23">
        <f t="shared" si="2"/>
        <v>36.5</v>
      </c>
      <c r="S52" s="24"/>
      <c r="T52" s="5"/>
      <c r="U52"/>
      <c r="V52" s="99"/>
      <c r="W52" s="44"/>
      <c r="X52" s="44"/>
      <c r="Y52" s="52"/>
      <c r="Z52"/>
      <c r="AB52" s="51"/>
      <c r="AC52" s="51"/>
      <c r="AD52" s="51"/>
      <c r="AE52" s="52"/>
    </row>
    <row r="53" spans="1:31" s="6" customFormat="1" ht="18.75" customHeight="1" thickBot="1">
      <c r="A53" s="29">
        <v>48</v>
      </c>
      <c r="B53" s="117" t="s">
        <v>159</v>
      </c>
      <c r="C53" s="117" t="s">
        <v>156</v>
      </c>
      <c r="D53" s="48" t="s">
        <v>442</v>
      </c>
      <c r="E53" s="26">
        <f t="shared" si="0"/>
        <v>2</v>
      </c>
      <c r="F53" s="32"/>
      <c r="G53" s="56"/>
      <c r="H53" s="56"/>
      <c r="I53" s="56"/>
      <c r="J53" s="56"/>
      <c r="K53" s="56"/>
      <c r="L53" s="56">
        <v>45</v>
      </c>
      <c r="M53" s="56">
        <v>28</v>
      </c>
      <c r="N53" s="56"/>
      <c r="O53" s="17"/>
      <c r="P53" s="31"/>
      <c r="Q53" s="15">
        <f t="shared" si="3"/>
        <v>73</v>
      </c>
      <c r="R53" s="23">
        <f t="shared" si="2"/>
        <v>36.5</v>
      </c>
      <c r="S53" s="24"/>
      <c r="T53" s="5"/>
      <c r="U53"/>
      <c r="V53" s="99"/>
      <c r="W53" s="44"/>
      <c r="X53" s="44"/>
      <c r="Y53" s="52"/>
      <c r="Z53"/>
      <c r="AB53" s="51"/>
      <c r="AC53" s="51"/>
      <c r="AD53" s="51"/>
      <c r="AE53" s="52"/>
    </row>
    <row r="54" spans="1:31" s="6" customFormat="1" ht="18.75" customHeight="1" thickBot="1">
      <c r="A54" s="26">
        <v>50</v>
      </c>
      <c r="B54" s="107" t="s">
        <v>135</v>
      </c>
      <c r="C54" s="107" t="s">
        <v>136</v>
      </c>
      <c r="D54" s="48"/>
      <c r="E54" s="26">
        <f t="shared" si="0"/>
        <v>2</v>
      </c>
      <c r="F54" s="109">
        <v>23</v>
      </c>
      <c r="G54" s="54">
        <v>50</v>
      </c>
      <c r="H54" s="54"/>
      <c r="I54" s="54"/>
      <c r="J54" s="54"/>
      <c r="K54" s="54"/>
      <c r="L54" s="54"/>
      <c r="M54" s="54"/>
      <c r="N54" s="54"/>
      <c r="O54" s="17"/>
      <c r="P54" s="33"/>
      <c r="Q54" s="15">
        <f t="shared" si="3"/>
        <v>73</v>
      </c>
      <c r="R54" s="23">
        <f t="shared" si="2"/>
        <v>36.5</v>
      </c>
      <c r="S54" s="24"/>
      <c r="T54" s="5"/>
      <c r="U54"/>
      <c r="V54" s="99"/>
      <c r="W54" s="44"/>
      <c r="X54" s="44"/>
      <c r="Y54" s="52"/>
      <c r="Z54"/>
      <c r="AB54" s="51"/>
      <c r="AC54" s="51"/>
      <c r="AD54" s="51"/>
      <c r="AE54" s="57"/>
    </row>
    <row r="55" spans="1:31" s="6" customFormat="1" ht="18.75" customHeight="1" thickBot="1">
      <c r="A55" s="29"/>
      <c r="B55" s="117" t="s">
        <v>166</v>
      </c>
      <c r="C55" s="117" t="s">
        <v>445</v>
      </c>
      <c r="D55" s="48" t="s">
        <v>442</v>
      </c>
      <c r="E55" s="26">
        <f t="shared" si="0"/>
        <v>2</v>
      </c>
      <c r="F55" s="32"/>
      <c r="G55" s="56"/>
      <c r="H55" s="56"/>
      <c r="I55" s="56"/>
      <c r="J55" s="56"/>
      <c r="K55" s="56"/>
      <c r="L55" s="56">
        <v>38</v>
      </c>
      <c r="M55" s="56">
        <v>34</v>
      </c>
      <c r="N55" s="56"/>
      <c r="O55" s="17"/>
      <c r="P55" s="33"/>
      <c r="Q55" s="15">
        <f t="shared" si="3"/>
        <v>72</v>
      </c>
      <c r="R55" s="23">
        <f t="shared" si="2"/>
        <v>36</v>
      </c>
      <c r="T55" s="5"/>
      <c r="U55"/>
      <c r="V55" s="99"/>
      <c r="W55" s="44"/>
      <c r="X55" s="44"/>
      <c r="Y55" s="59"/>
      <c r="Z55"/>
    </row>
    <row r="56" spans="1:31" s="6" customFormat="1" ht="18.75" customHeight="1" thickBot="1">
      <c r="A56" s="29"/>
      <c r="B56" s="107" t="s">
        <v>103</v>
      </c>
      <c r="C56" s="107" t="s">
        <v>104</v>
      </c>
      <c r="D56" s="48" t="s">
        <v>105</v>
      </c>
      <c r="E56" s="26">
        <f t="shared" si="0"/>
        <v>2</v>
      </c>
      <c r="F56" s="109">
        <v>32</v>
      </c>
      <c r="G56" s="47"/>
      <c r="H56" s="47"/>
      <c r="I56" s="47"/>
      <c r="J56" s="47"/>
      <c r="K56" s="47">
        <v>40</v>
      </c>
      <c r="L56" s="47"/>
      <c r="M56" s="47"/>
      <c r="N56" s="47"/>
      <c r="O56" s="27"/>
      <c r="P56" s="31"/>
      <c r="Q56" s="15">
        <f t="shared" si="3"/>
        <v>72</v>
      </c>
      <c r="R56" s="23">
        <f t="shared" si="2"/>
        <v>36</v>
      </c>
      <c r="T56" s="5"/>
      <c r="U56"/>
      <c r="V56" s="99"/>
      <c r="W56" s="44"/>
      <c r="X56" s="44"/>
      <c r="Y56" s="59"/>
      <c r="Z56"/>
    </row>
    <row r="57" spans="1:31" s="6" customFormat="1" ht="18.75" customHeight="1" thickBot="1">
      <c r="A57" s="29"/>
      <c r="B57" s="117" t="s">
        <v>180</v>
      </c>
      <c r="C57" s="117" t="s">
        <v>181</v>
      </c>
      <c r="D57" s="48" t="s">
        <v>442</v>
      </c>
      <c r="E57" s="26">
        <f t="shared" si="0"/>
        <v>2</v>
      </c>
      <c r="F57" s="32"/>
      <c r="G57" s="56"/>
      <c r="H57" s="56"/>
      <c r="I57" s="56"/>
      <c r="J57" s="56"/>
      <c r="K57" s="56"/>
      <c r="L57" s="56">
        <v>37</v>
      </c>
      <c r="M57" s="56">
        <v>31</v>
      </c>
      <c r="N57" s="56"/>
      <c r="O57" s="17"/>
      <c r="P57" s="33"/>
      <c r="Q57" s="15">
        <f t="shared" si="3"/>
        <v>68</v>
      </c>
      <c r="R57" s="23">
        <f t="shared" si="2"/>
        <v>34</v>
      </c>
      <c r="S57" s="24"/>
      <c r="T57" s="5"/>
      <c r="U57"/>
      <c r="V57" s="99"/>
      <c r="W57" s="44"/>
      <c r="X57" s="44"/>
      <c r="Y57" s="59"/>
      <c r="Z57"/>
    </row>
    <row r="58" spans="1:31" s="6" customFormat="1" ht="18.75" customHeight="1" thickBot="1">
      <c r="A58" s="26"/>
      <c r="B58" s="117" t="s">
        <v>190</v>
      </c>
      <c r="C58" s="117" t="s">
        <v>446</v>
      </c>
      <c r="D58" s="48" t="s">
        <v>442</v>
      </c>
      <c r="E58" s="26">
        <f t="shared" si="0"/>
        <v>2</v>
      </c>
      <c r="F58" s="32"/>
      <c r="G58" s="56"/>
      <c r="H58" s="56"/>
      <c r="I58" s="56"/>
      <c r="J58" s="56"/>
      <c r="K58" s="56"/>
      <c r="L58" s="56">
        <v>39</v>
      </c>
      <c r="M58" s="56">
        <v>29</v>
      </c>
      <c r="N58" s="56"/>
      <c r="O58" s="17"/>
      <c r="Q58" s="15">
        <f t="shared" si="3"/>
        <v>68</v>
      </c>
      <c r="R58" s="23">
        <f t="shared" si="2"/>
        <v>34</v>
      </c>
      <c r="S58" s="24"/>
      <c r="T58" s="5"/>
      <c r="U58"/>
      <c r="V58" s="99"/>
      <c r="W58" s="44"/>
      <c r="X58" s="44"/>
      <c r="Y58" s="59"/>
      <c r="Z58"/>
      <c r="AB58" s="51"/>
      <c r="AC58" s="51"/>
      <c r="AD58" s="51"/>
      <c r="AE58" s="52"/>
    </row>
    <row r="59" spans="1:31" s="6" customFormat="1" ht="18.75" customHeight="1" thickBot="1">
      <c r="A59" s="29"/>
      <c r="B59" s="107" t="s">
        <v>178</v>
      </c>
      <c r="C59" s="107" t="s">
        <v>179</v>
      </c>
      <c r="D59" s="17" t="s">
        <v>33</v>
      </c>
      <c r="E59" s="26">
        <f t="shared" si="0"/>
        <v>2</v>
      </c>
      <c r="F59" s="111">
        <v>31</v>
      </c>
      <c r="G59" s="49"/>
      <c r="H59" s="49">
        <v>37</v>
      </c>
      <c r="I59" s="49"/>
      <c r="J59" s="49"/>
      <c r="K59" s="49"/>
      <c r="L59" s="49"/>
      <c r="M59" s="49"/>
      <c r="N59" s="49"/>
      <c r="O59" s="17"/>
      <c r="P59" s="33"/>
      <c r="Q59" s="15">
        <f t="shared" si="3"/>
        <v>68</v>
      </c>
      <c r="R59" s="23">
        <f t="shared" si="2"/>
        <v>34</v>
      </c>
      <c r="S59" s="24"/>
      <c r="T59" s="5"/>
      <c r="U59"/>
      <c r="V59" s="99"/>
      <c r="W59" s="44"/>
      <c r="X59" s="44"/>
      <c r="Y59" s="59"/>
      <c r="Z59"/>
    </row>
    <row r="60" spans="1:31" s="6" customFormat="1" ht="18.75" customHeight="1" thickBot="1">
      <c r="A60" s="29"/>
      <c r="B60" s="107" t="s">
        <v>216</v>
      </c>
      <c r="C60" s="107" t="s">
        <v>217</v>
      </c>
      <c r="D60" s="48"/>
      <c r="E60" s="26">
        <f t="shared" si="0"/>
        <v>2</v>
      </c>
      <c r="F60" s="111">
        <v>29</v>
      </c>
      <c r="G60" s="54">
        <v>38</v>
      </c>
      <c r="H60" s="54"/>
      <c r="I60" s="54"/>
      <c r="J60" s="54"/>
      <c r="K60" s="54"/>
      <c r="L60" s="54"/>
      <c r="M60" s="54"/>
      <c r="N60" s="54"/>
      <c r="O60" s="17"/>
      <c r="P60" s="33"/>
      <c r="Q60" s="15">
        <f t="shared" si="3"/>
        <v>67</v>
      </c>
      <c r="R60" s="23">
        <f t="shared" si="2"/>
        <v>33.5</v>
      </c>
      <c r="S60" s="24"/>
      <c r="T60" s="5"/>
      <c r="U60"/>
      <c r="V60" s="99"/>
      <c r="W60" s="44"/>
      <c r="X60" s="44"/>
      <c r="Y60" s="59"/>
      <c r="Z60"/>
    </row>
    <row r="61" spans="1:31" s="6" customFormat="1" ht="18.75" customHeight="1" thickBot="1">
      <c r="A61" s="29"/>
      <c r="B61" s="107" t="s">
        <v>135</v>
      </c>
      <c r="C61" s="107" t="s">
        <v>177</v>
      </c>
      <c r="D61" s="48" t="s">
        <v>105</v>
      </c>
      <c r="E61" s="26">
        <f t="shared" si="0"/>
        <v>2</v>
      </c>
      <c r="F61" s="111">
        <v>33</v>
      </c>
      <c r="G61" s="49">
        <v>33</v>
      </c>
      <c r="H61" s="49"/>
      <c r="I61" s="49"/>
      <c r="J61" s="49"/>
      <c r="K61" s="49"/>
      <c r="L61" s="49"/>
      <c r="M61" s="49"/>
      <c r="N61" s="49"/>
      <c r="O61" s="27"/>
      <c r="Q61" s="15">
        <f t="shared" si="3"/>
        <v>66</v>
      </c>
      <c r="R61" s="23">
        <f t="shared" si="2"/>
        <v>33</v>
      </c>
      <c r="S61" s="24"/>
      <c r="T61" s="5"/>
      <c r="U61"/>
      <c r="V61" s="99"/>
      <c r="W61" s="44"/>
      <c r="X61" s="44"/>
      <c r="Y61" s="59"/>
      <c r="Z61"/>
    </row>
    <row r="62" spans="1:31" s="6" customFormat="1" ht="18.75" customHeight="1" thickBot="1">
      <c r="A62" s="26"/>
      <c r="B62" s="107" t="s">
        <v>201</v>
      </c>
      <c r="C62" s="107" t="s">
        <v>202</v>
      </c>
      <c r="D62" s="17" t="s">
        <v>105</v>
      </c>
      <c r="E62" s="26">
        <f t="shared" si="0"/>
        <v>2</v>
      </c>
      <c r="F62" s="111">
        <v>34</v>
      </c>
      <c r="G62" s="47">
        <v>31</v>
      </c>
      <c r="H62" s="47"/>
      <c r="I62" s="47"/>
      <c r="J62" s="47"/>
      <c r="K62" s="47"/>
      <c r="L62" s="47"/>
      <c r="M62" s="47"/>
      <c r="N62" s="47"/>
      <c r="O62" s="27"/>
      <c r="P62" s="33"/>
      <c r="Q62" s="15">
        <f t="shared" si="3"/>
        <v>65</v>
      </c>
      <c r="R62" s="23">
        <f t="shared" si="2"/>
        <v>32.5</v>
      </c>
      <c r="S62" s="24"/>
      <c r="T62" s="5"/>
      <c r="U62"/>
      <c r="V62" s="99"/>
      <c r="W62" s="44"/>
      <c r="X62" s="44"/>
      <c r="Y62" s="59"/>
      <c r="Z62"/>
      <c r="AB62" s="51"/>
      <c r="AC62" s="51"/>
      <c r="AD62" s="51"/>
      <c r="AE62" s="52"/>
    </row>
    <row r="63" spans="1:31" s="6" customFormat="1" ht="18.75" customHeight="1" thickBot="1">
      <c r="A63" s="26"/>
      <c r="B63" s="117" t="s">
        <v>285</v>
      </c>
      <c r="C63" s="117" t="s">
        <v>447</v>
      </c>
      <c r="D63" s="48" t="s">
        <v>442</v>
      </c>
      <c r="E63" s="26">
        <f t="shared" si="0"/>
        <v>2</v>
      </c>
      <c r="F63" s="32"/>
      <c r="G63" s="56"/>
      <c r="H63" s="56"/>
      <c r="I63" s="56"/>
      <c r="J63" s="56"/>
      <c r="K63" s="56"/>
      <c r="L63" s="56">
        <v>34</v>
      </c>
      <c r="M63" s="56">
        <v>30</v>
      </c>
      <c r="N63" s="56"/>
      <c r="O63" s="17"/>
      <c r="P63" s="33"/>
      <c r="Q63" s="15">
        <f t="shared" si="3"/>
        <v>64</v>
      </c>
      <c r="R63" s="23">
        <f t="shared" si="2"/>
        <v>32</v>
      </c>
      <c r="S63" s="24"/>
      <c r="T63" s="5"/>
      <c r="U63"/>
      <c r="V63" s="99"/>
      <c r="W63" s="44"/>
      <c r="X63" s="44"/>
      <c r="Y63" s="59"/>
      <c r="Z63"/>
      <c r="AB63" s="51"/>
      <c r="AC63" s="51"/>
      <c r="AD63" s="51"/>
      <c r="AE63" s="52"/>
    </row>
    <row r="64" spans="1:31" s="6" customFormat="1" ht="18.75" customHeight="1" thickBot="1">
      <c r="A64" s="26"/>
      <c r="B64" s="107" t="s">
        <v>185</v>
      </c>
      <c r="C64" s="107" t="s">
        <v>186</v>
      </c>
      <c r="D64" s="17"/>
      <c r="E64" s="26">
        <f t="shared" si="0"/>
        <v>2</v>
      </c>
      <c r="F64" s="111">
        <v>31</v>
      </c>
      <c r="G64" s="49">
        <v>32</v>
      </c>
      <c r="H64" s="49"/>
      <c r="I64" s="49"/>
      <c r="J64" s="49"/>
      <c r="K64" s="49"/>
      <c r="L64" s="49"/>
      <c r="M64" s="49"/>
      <c r="N64" s="49"/>
      <c r="O64" s="17"/>
      <c r="P64" s="33"/>
      <c r="Q64" s="15">
        <f t="shared" si="3"/>
        <v>63</v>
      </c>
      <c r="R64" s="23">
        <f t="shared" si="2"/>
        <v>31.5</v>
      </c>
      <c r="S64" s="24"/>
      <c r="T64" s="5"/>
      <c r="U64"/>
      <c r="V64" s="122"/>
      <c r="W64" s="18"/>
      <c r="X64" s="44"/>
      <c r="Y64" s="59"/>
      <c r="Z64"/>
      <c r="AB64" s="51"/>
      <c r="AC64" s="51"/>
      <c r="AD64" s="51"/>
      <c r="AE64" s="52"/>
    </row>
    <row r="65" spans="1:26" s="6" customFormat="1" ht="18.75" customHeight="1" thickBot="1">
      <c r="A65" s="29"/>
      <c r="B65" s="107" t="s">
        <v>208</v>
      </c>
      <c r="C65" s="107" t="s">
        <v>170</v>
      </c>
      <c r="D65" s="48" t="s">
        <v>69</v>
      </c>
      <c r="E65" s="26">
        <f t="shared" si="0"/>
        <v>2</v>
      </c>
      <c r="F65" s="111">
        <v>32</v>
      </c>
      <c r="G65" s="49">
        <v>31</v>
      </c>
      <c r="H65" s="49"/>
      <c r="I65" s="49"/>
      <c r="J65" s="49"/>
      <c r="K65" s="49"/>
      <c r="L65" s="49"/>
      <c r="M65" s="49"/>
      <c r="N65" s="49"/>
      <c r="O65" s="17"/>
      <c r="P65" s="33"/>
      <c r="Q65" s="15">
        <f t="shared" si="3"/>
        <v>63</v>
      </c>
      <c r="R65" s="23">
        <f t="shared" si="2"/>
        <v>31.5</v>
      </c>
      <c r="T65" s="5"/>
      <c r="U65"/>
      <c r="V65" s="58"/>
      <c r="W65" s="33"/>
      <c r="X65" s="44"/>
      <c r="Y65" s="59"/>
      <c r="Z65"/>
    </row>
    <row r="66" spans="1:26" s="6" customFormat="1" ht="18.75" customHeight="1" thickBot="1">
      <c r="A66" s="29"/>
      <c r="B66" s="117" t="s">
        <v>252</v>
      </c>
      <c r="C66" s="117" t="s">
        <v>204</v>
      </c>
      <c r="D66" s="48"/>
      <c r="E66" s="26">
        <f t="shared" si="0"/>
        <v>2</v>
      </c>
      <c r="F66" s="32">
        <v>28</v>
      </c>
      <c r="G66" s="56">
        <v>34</v>
      </c>
      <c r="H66" s="56"/>
      <c r="I66" s="56"/>
      <c r="J66" s="56"/>
      <c r="K66" s="56"/>
      <c r="L66" s="56"/>
      <c r="M66" s="56"/>
      <c r="N66" s="56"/>
      <c r="O66" s="17"/>
      <c r="Q66" s="15">
        <f t="shared" si="3"/>
        <v>62</v>
      </c>
      <c r="R66" s="23">
        <f t="shared" si="2"/>
        <v>31</v>
      </c>
      <c r="T66" s="5"/>
      <c r="U66"/>
      <c r="V66" s="118"/>
      <c r="W66" s="5"/>
      <c r="X66" s="44"/>
      <c r="Y66" s="59"/>
      <c r="Z66"/>
    </row>
    <row r="67" spans="1:26" s="6" customFormat="1" ht="18.75" customHeight="1" thickBot="1">
      <c r="A67" s="26"/>
      <c r="B67" s="117" t="s">
        <v>153</v>
      </c>
      <c r="C67" s="117" t="s">
        <v>197</v>
      </c>
      <c r="D67" s="48" t="s">
        <v>442</v>
      </c>
      <c r="E67" s="26">
        <f t="shared" si="0"/>
        <v>2</v>
      </c>
      <c r="F67" s="32"/>
      <c r="G67" s="56"/>
      <c r="H67" s="56"/>
      <c r="I67" s="56"/>
      <c r="J67" s="56"/>
      <c r="K67" s="56"/>
      <c r="L67" s="56">
        <v>36</v>
      </c>
      <c r="M67" s="56">
        <v>25</v>
      </c>
      <c r="N67" s="56"/>
      <c r="O67" s="17"/>
      <c r="P67" s="33"/>
      <c r="Q67" s="15">
        <f t="shared" si="3"/>
        <v>61</v>
      </c>
      <c r="R67" s="23">
        <f t="shared" si="2"/>
        <v>30.5</v>
      </c>
      <c r="T67" s="5"/>
      <c r="U67"/>
      <c r="V67" s="118"/>
      <c r="W67" s="5"/>
      <c r="X67" s="44"/>
      <c r="Y67" s="59"/>
      <c r="Z67"/>
    </row>
    <row r="68" spans="1:26" s="6" customFormat="1" ht="18.75" customHeight="1" thickBot="1">
      <c r="A68" s="26"/>
      <c r="B68" s="117" t="s">
        <v>224</v>
      </c>
      <c r="C68" s="117" t="s">
        <v>251</v>
      </c>
      <c r="D68" s="48"/>
      <c r="E68" s="26">
        <f t="shared" si="0"/>
        <v>2</v>
      </c>
      <c r="F68" s="32">
        <v>27</v>
      </c>
      <c r="G68" s="56">
        <v>34</v>
      </c>
      <c r="H68" s="56"/>
      <c r="I68" s="56"/>
      <c r="J68" s="56"/>
      <c r="K68" s="56"/>
      <c r="L68" s="56"/>
      <c r="M68" s="56"/>
      <c r="N68" s="56"/>
      <c r="O68" s="17"/>
      <c r="P68" s="33"/>
      <c r="Q68" s="15">
        <f t="shared" si="3"/>
        <v>61</v>
      </c>
      <c r="R68" s="23">
        <f t="shared" si="2"/>
        <v>30.5</v>
      </c>
      <c r="T68" s="5"/>
      <c r="U68"/>
      <c r="V68" s="118"/>
      <c r="W68" s="5"/>
      <c r="X68" s="44"/>
      <c r="Y68" s="59"/>
      <c r="Z68"/>
    </row>
    <row r="69" spans="1:26" s="6" customFormat="1" ht="18.75" customHeight="1" thickBot="1">
      <c r="A69" s="26"/>
      <c r="B69" s="107" t="s">
        <v>285</v>
      </c>
      <c r="C69" s="107" t="s">
        <v>448</v>
      </c>
      <c r="D69" s="17"/>
      <c r="E69" s="26">
        <f t="shared" ref="E69:E132" si="4">COUNT(F69:O69)</f>
        <v>2</v>
      </c>
      <c r="F69" s="111">
        <v>21</v>
      </c>
      <c r="G69" s="49">
        <v>40</v>
      </c>
      <c r="H69" s="49"/>
      <c r="I69" s="49"/>
      <c r="J69" s="49"/>
      <c r="K69" s="49"/>
      <c r="L69" s="49"/>
      <c r="M69" s="49"/>
      <c r="N69" s="49"/>
      <c r="O69" s="17"/>
      <c r="P69" s="33"/>
      <c r="Q69" s="15">
        <f t="shared" si="3"/>
        <v>61</v>
      </c>
      <c r="R69" s="23">
        <f t="shared" ref="R69:R132" si="5">SUM(F69:O69)/E69</f>
        <v>30.5</v>
      </c>
      <c r="T69" s="5"/>
      <c r="U69"/>
      <c r="V69" s="118"/>
      <c r="W69" s="5"/>
      <c r="X69" s="44"/>
      <c r="Y69" s="59"/>
      <c r="Z69"/>
    </row>
    <row r="70" spans="1:26" s="6" customFormat="1" ht="18.75" customHeight="1" thickBot="1">
      <c r="A70" s="26"/>
      <c r="B70" s="107" t="s">
        <v>172</v>
      </c>
      <c r="C70" s="107" t="s">
        <v>173</v>
      </c>
      <c r="D70" s="17" t="s">
        <v>26</v>
      </c>
      <c r="E70" s="26">
        <f t="shared" si="4"/>
        <v>2</v>
      </c>
      <c r="F70" s="111"/>
      <c r="G70" s="49"/>
      <c r="H70" s="49"/>
      <c r="I70" s="49">
        <v>37</v>
      </c>
      <c r="J70" s="49"/>
      <c r="K70" s="49"/>
      <c r="L70" s="49"/>
      <c r="M70" s="49"/>
      <c r="N70" s="49">
        <v>22</v>
      </c>
      <c r="O70" s="17"/>
      <c r="P70" s="33"/>
      <c r="Q70" s="15">
        <f t="shared" si="3"/>
        <v>59</v>
      </c>
      <c r="R70" s="23">
        <f t="shared" si="5"/>
        <v>29.5</v>
      </c>
      <c r="T70" s="5"/>
      <c r="U70"/>
      <c r="V70" s="118"/>
      <c r="W70" s="5"/>
      <c r="X70" s="44"/>
      <c r="Y70" s="59"/>
      <c r="Z70"/>
    </row>
    <row r="71" spans="1:26" s="6" customFormat="1" ht="18.75" customHeight="1" thickBot="1">
      <c r="A71" s="29"/>
      <c r="B71" s="107" t="s">
        <v>193</v>
      </c>
      <c r="C71" s="107" t="s">
        <v>194</v>
      </c>
      <c r="D71" s="17" t="s">
        <v>69</v>
      </c>
      <c r="E71" s="26">
        <f t="shared" si="4"/>
        <v>2</v>
      </c>
      <c r="F71" s="111">
        <v>20</v>
      </c>
      <c r="G71" s="49">
        <v>39</v>
      </c>
      <c r="H71" s="49"/>
      <c r="I71" s="49"/>
      <c r="J71" s="49"/>
      <c r="K71" s="49"/>
      <c r="L71" s="49"/>
      <c r="M71" s="49"/>
      <c r="N71" s="49"/>
      <c r="O71" s="17"/>
      <c r="P71" s="33"/>
      <c r="Q71" s="15">
        <f t="shared" si="3"/>
        <v>59</v>
      </c>
      <c r="R71" s="23">
        <f t="shared" si="5"/>
        <v>29.5</v>
      </c>
      <c r="T71" s="5"/>
      <c r="U71"/>
      <c r="V71" s="118"/>
      <c r="W71" s="5"/>
      <c r="X71" s="44"/>
      <c r="Y71" s="59"/>
      <c r="Z71"/>
    </row>
    <row r="72" spans="1:26" s="6" customFormat="1" ht="18.75" customHeight="1" thickBot="1">
      <c r="A72" s="29"/>
      <c r="B72" s="123" t="s">
        <v>102</v>
      </c>
      <c r="C72" s="123" t="s">
        <v>188</v>
      </c>
      <c r="D72" s="124" t="s">
        <v>33</v>
      </c>
      <c r="E72" s="26">
        <f t="shared" si="4"/>
        <v>2</v>
      </c>
      <c r="F72" s="32">
        <v>28</v>
      </c>
      <c r="G72" s="54"/>
      <c r="H72" s="54">
        <v>31</v>
      </c>
      <c r="I72" s="54"/>
      <c r="J72" s="54"/>
      <c r="K72" s="54"/>
      <c r="L72" s="54"/>
      <c r="M72" s="54"/>
      <c r="N72" s="54"/>
      <c r="O72" s="17"/>
      <c r="Q72" s="15">
        <f t="shared" si="3"/>
        <v>59</v>
      </c>
      <c r="R72" s="23">
        <f t="shared" si="5"/>
        <v>29.5</v>
      </c>
      <c r="T72" s="5"/>
      <c r="U72"/>
      <c r="V72" s="118"/>
      <c r="W72" s="5"/>
      <c r="X72" s="44"/>
      <c r="Y72" s="59"/>
      <c r="Z72"/>
    </row>
    <row r="73" spans="1:26" s="6" customFormat="1" ht="18.75" customHeight="1" thickBot="1">
      <c r="A73" s="29"/>
      <c r="B73" s="117" t="s">
        <v>449</v>
      </c>
      <c r="C73" s="117" t="s">
        <v>450</v>
      </c>
      <c r="D73" s="48" t="s">
        <v>442</v>
      </c>
      <c r="E73" s="26">
        <f t="shared" si="4"/>
        <v>2</v>
      </c>
      <c r="F73" s="32"/>
      <c r="G73" s="56"/>
      <c r="H73" s="56"/>
      <c r="I73" s="56"/>
      <c r="J73" s="56"/>
      <c r="K73" s="56"/>
      <c r="L73" s="56">
        <v>34</v>
      </c>
      <c r="M73" s="56">
        <v>24</v>
      </c>
      <c r="N73" s="56"/>
      <c r="O73" s="17"/>
      <c r="P73" s="33"/>
      <c r="Q73" s="15">
        <f t="shared" si="3"/>
        <v>58</v>
      </c>
      <c r="R73" s="23">
        <f t="shared" si="5"/>
        <v>29</v>
      </c>
      <c r="T73" s="5"/>
      <c r="U73"/>
      <c r="V73" s="118"/>
      <c r="W73" s="5"/>
      <c r="X73" s="44"/>
      <c r="Y73" s="59"/>
      <c r="Z73"/>
    </row>
    <row r="74" spans="1:26" s="6" customFormat="1" ht="18.75" customHeight="1" thickBot="1">
      <c r="A74" s="26"/>
      <c r="B74" s="117" t="s">
        <v>129</v>
      </c>
      <c r="C74" s="117" t="s">
        <v>246</v>
      </c>
      <c r="D74" s="48"/>
      <c r="E74" s="26">
        <f t="shared" si="4"/>
        <v>2</v>
      </c>
      <c r="F74" s="32"/>
      <c r="G74" s="56">
        <v>33</v>
      </c>
      <c r="H74" s="56"/>
      <c r="I74" s="56"/>
      <c r="J74" s="56"/>
      <c r="K74" s="56"/>
      <c r="L74" s="56"/>
      <c r="M74" s="56"/>
      <c r="N74" s="56">
        <v>25</v>
      </c>
      <c r="O74" s="17"/>
      <c r="P74" s="33"/>
      <c r="Q74" s="15">
        <f t="shared" si="3"/>
        <v>58</v>
      </c>
      <c r="R74" s="23">
        <f t="shared" si="5"/>
        <v>29</v>
      </c>
      <c r="T74" s="5"/>
      <c r="U74"/>
      <c r="V74" s="118"/>
      <c r="W74" s="5"/>
      <c r="X74" s="44"/>
      <c r="Y74" s="59"/>
      <c r="Z74"/>
    </row>
    <row r="75" spans="1:26" s="6" customFormat="1" ht="18.75" customHeight="1" thickBot="1">
      <c r="A75" s="29"/>
      <c r="B75" s="107" t="s">
        <v>219</v>
      </c>
      <c r="C75" s="107" t="s">
        <v>220</v>
      </c>
      <c r="D75" s="48"/>
      <c r="E75" s="26">
        <f t="shared" si="4"/>
        <v>2</v>
      </c>
      <c r="F75" s="111">
        <v>24</v>
      </c>
      <c r="G75" s="55">
        <v>32</v>
      </c>
      <c r="H75" s="55"/>
      <c r="I75" s="55"/>
      <c r="J75" s="55"/>
      <c r="K75" s="55"/>
      <c r="L75" s="55"/>
      <c r="M75" s="55"/>
      <c r="N75" s="55"/>
      <c r="O75" s="17"/>
      <c r="P75" s="33"/>
      <c r="Q75" s="15">
        <f t="shared" si="3"/>
        <v>56</v>
      </c>
      <c r="R75" s="23">
        <f t="shared" si="5"/>
        <v>28</v>
      </c>
      <c r="T75" s="5"/>
      <c r="U75"/>
      <c r="V75" s="118"/>
      <c r="W75" s="5"/>
      <c r="X75" s="44"/>
      <c r="Y75" s="59"/>
      <c r="Z75"/>
    </row>
    <row r="76" spans="1:26" s="6" customFormat="1" ht="18.75" customHeight="1" thickBot="1">
      <c r="A76" s="29"/>
      <c r="B76" s="107" t="s">
        <v>195</v>
      </c>
      <c r="C76" s="107" t="s">
        <v>196</v>
      </c>
      <c r="D76" s="48"/>
      <c r="E76" s="26">
        <f t="shared" si="4"/>
        <v>2</v>
      </c>
      <c r="F76" s="111">
        <v>22</v>
      </c>
      <c r="G76" s="49">
        <v>33</v>
      </c>
      <c r="H76" s="49"/>
      <c r="I76" s="49"/>
      <c r="J76" s="49"/>
      <c r="K76" s="49"/>
      <c r="L76" s="49"/>
      <c r="M76" s="49"/>
      <c r="N76" s="49"/>
      <c r="O76" s="17"/>
      <c r="Q76" s="15">
        <f t="shared" si="3"/>
        <v>55</v>
      </c>
      <c r="R76" s="23">
        <f t="shared" si="5"/>
        <v>27.5</v>
      </c>
      <c r="T76" s="5"/>
      <c r="U76"/>
      <c r="V76" s="118"/>
      <c r="W76" s="5"/>
      <c r="X76" s="44"/>
      <c r="Y76" s="59"/>
      <c r="Z76"/>
    </row>
    <row r="77" spans="1:26" s="6" customFormat="1" ht="18.75" customHeight="1" thickBot="1">
      <c r="A77" s="29"/>
      <c r="B77" s="107" t="s">
        <v>96</v>
      </c>
      <c r="C77" s="107" t="s">
        <v>203</v>
      </c>
      <c r="D77" s="48"/>
      <c r="E77" s="26">
        <f t="shared" si="4"/>
        <v>2</v>
      </c>
      <c r="F77" s="111">
        <v>20</v>
      </c>
      <c r="G77" s="49">
        <v>32</v>
      </c>
      <c r="H77" s="49"/>
      <c r="I77" s="49"/>
      <c r="J77" s="49"/>
      <c r="K77" s="49"/>
      <c r="L77" s="49"/>
      <c r="M77" s="49"/>
      <c r="N77" s="49"/>
      <c r="O77" s="17"/>
      <c r="Q77" s="15">
        <f t="shared" si="3"/>
        <v>52</v>
      </c>
      <c r="R77" s="23">
        <f t="shared" si="5"/>
        <v>26</v>
      </c>
      <c r="T77" s="5"/>
      <c r="U77"/>
      <c r="V77" s="118"/>
      <c r="W77" s="5"/>
      <c r="X77" s="44"/>
      <c r="Y77" s="59"/>
      <c r="Z77"/>
    </row>
    <row r="78" spans="1:26" s="6" customFormat="1" ht="18.75" customHeight="1" thickBot="1">
      <c r="A78" s="29"/>
      <c r="B78" s="107" t="s">
        <v>124</v>
      </c>
      <c r="C78" s="107" t="s">
        <v>151</v>
      </c>
      <c r="D78" s="48" t="s">
        <v>69</v>
      </c>
      <c r="E78" s="26">
        <f t="shared" si="4"/>
        <v>2</v>
      </c>
      <c r="F78" s="111">
        <v>20</v>
      </c>
      <c r="G78" s="55">
        <v>31</v>
      </c>
      <c r="H78" s="55"/>
      <c r="I78" s="55"/>
      <c r="J78" s="55"/>
      <c r="K78" s="55"/>
      <c r="L78" s="55"/>
      <c r="M78" s="55"/>
      <c r="N78" s="55"/>
      <c r="O78" s="17"/>
      <c r="Q78" s="15">
        <f t="shared" si="3"/>
        <v>51</v>
      </c>
      <c r="R78" s="23">
        <f t="shared" si="5"/>
        <v>25.5</v>
      </c>
      <c r="T78" s="5"/>
      <c r="U78"/>
      <c r="V78" s="118"/>
      <c r="W78" s="5"/>
      <c r="X78" s="44"/>
      <c r="Y78" s="59"/>
      <c r="Z78"/>
    </row>
    <row r="79" spans="1:26" s="6" customFormat="1" ht="18.75" customHeight="1" thickBot="1">
      <c r="A79" s="26"/>
      <c r="B79" s="117" t="s">
        <v>451</v>
      </c>
      <c r="C79" s="117" t="s">
        <v>452</v>
      </c>
      <c r="D79" s="48" t="s">
        <v>442</v>
      </c>
      <c r="E79" s="26">
        <f t="shared" si="4"/>
        <v>1</v>
      </c>
      <c r="F79" s="32"/>
      <c r="G79" s="56"/>
      <c r="H79" s="56"/>
      <c r="I79" s="56"/>
      <c r="J79" s="56"/>
      <c r="K79" s="56"/>
      <c r="L79" s="56">
        <v>50</v>
      </c>
      <c r="M79" s="56"/>
      <c r="N79" s="56"/>
      <c r="O79" s="17"/>
      <c r="P79" s="33"/>
      <c r="Q79" s="15">
        <f t="shared" si="3"/>
        <v>50</v>
      </c>
      <c r="R79" s="23">
        <f t="shared" si="5"/>
        <v>50</v>
      </c>
      <c r="T79" s="5"/>
      <c r="U79"/>
      <c r="V79" s="118"/>
      <c r="W79" s="5"/>
      <c r="X79" s="44"/>
      <c r="Y79" s="59"/>
      <c r="Z79"/>
    </row>
    <row r="80" spans="1:26" s="6" customFormat="1" ht="18.75" customHeight="1" thickBot="1">
      <c r="A80" s="26"/>
      <c r="B80" s="107" t="s">
        <v>250</v>
      </c>
      <c r="C80" s="107" t="s">
        <v>453</v>
      </c>
      <c r="D80" s="17"/>
      <c r="E80" s="26">
        <f t="shared" si="4"/>
        <v>2</v>
      </c>
      <c r="F80" s="111">
        <v>20</v>
      </c>
      <c r="G80" s="49">
        <v>30</v>
      </c>
      <c r="H80" s="49"/>
      <c r="I80" s="49"/>
      <c r="J80" s="49"/>
      <c r="K80" s="49"/>
      <c r="L80" s="49"/>
      <c r="M80" s="49"/>
      <c r="N80" s="49"/>
      <c r="O80" s="17"/>
      <c r="Q80" s="15">
        <f t="shared" si="3"/>
        <v>50</v>
      </c>
      <c r="R80" s="23">
        <f t="shared" si="5"/>
        <v>25</v>
      </c>
      <c r="T80" s="5"/>
      <c r="U80"/>
      <c r="V80" s="118"/>
      <c r="W80" s="5"/>
      <c r="X80" s="44"/>
      <c r="Y80" s="59"/>
      <c r="Z80"/>
    </row>
    <row r="81" spans="1:26" s="6" customFormat="1" ht="21" customHeight="1" thickBot="1">
      <c r="A81" s="29"/>
      <c r="B81" s="107" t="s">
        <v>228</v>
      </c>
      <c r="C81" s="107" t="s">
        <v>454</v>
      </c>
      <c r="D81" s="17"/>
      <c r="E81" s="26">
        <f t="shared" si="4"/>
        <v>2</v>
      </c>
      <c r="F81" s="111">
        <v>20</v>
      </c>
      <c r="G81" s="49">
        <v>30</v>
      </c>
      <c r="H81" s="49"/>
      <c r="I81" s="49"/>
      <c r="J81" s="49"/>
      <c r="K81" s="49"/>
      <c r="L81" s="49"/>
      <c r="M81" s="49"/>
      <c r="N81" s="49"/>
      <c r="O81" s="17"/>
      <c r="P81" s="33"/>
      <c r="Q81" s="15">
        <f t="shared" si="3"/>
        <v>50</v>
      </c>
      <c r="R81" s="23">
        <f t="shared" si="5"/>
        <v>25</v>
      </c>
      <c r="T81" s="5"/>
      <c r="U81"/>
      <c r="V81" s="118"/>
      <c r="W81" s="5"/>
      <c r="X81" s="44"/>
      <c r="Y81" s="59"/>
      <c r="Z81"/>
    </row>
    <row r="82" spans="1:26" s="6" customFormat="1" ht="21" customHeight="1" thickBot="1">
      <c r="A82" s="29"/>
      <c r="B82" s="107" t="s">
        <v>116</v>
      </c>
      <c r="C82" s="107" t="s">
        <v>137</v>
      </c>
      <c r="D82" s="48"/>
      <c r="E82" s="26">
        <f t="shared" si="4"/>
        <v>2</v>
      </c>
      <c r="F82" s="111"/>
      <c r="G82" s="49"/>
      <c r="H82" s="49"/>
      <c r="I82" s="49"/>
      <c r="J82" s="49"/>
      <c r="K82" s="49">
        <v>27</v>
      </c>
      <c r="L82" s="49"/>
      <c r="M82" s="49"/>
      <c r="N82" s="49"/>
      <c r="O82" s="17">
        <v>23</v>
      </c>
      <c r="P82" s="33"/>
      <c r="Q82" s="15">
        <f t="shared" si="3"/>
        <v>50</v>
      </c>
      <c r="R82" s="23">
        <f t="shared" si="5"/>
        <v>25</v>
      </c>
      <c r="T82" s="5"/>
      <c r="U82"/>
      <c r="V82" s="118"/>
      <c r="W82" s="5"/>
      <c r="X82" s="44"/>
      <c r="Y82" s="59"/>
      <c r="Z82"/>
    </row>
    <row r="83" spans="1:26" s="6" customFormat="1" ht="21" customHeight="1" thickBot="1">
      <c r="A83" s="29"/>
      <c r="B83" s="119" t="s">
        <v>281</v>
      </c>
      <c r="C83" s="119" t="s">
        <v>282</v>
      </c>
      <c r="D83" s="48"/>
      <c r="E83" s="26">
        <f t="shared" si="4"/>
        <v>2</v>
      </c>
      <c r="F83" s="111">
        <v>20</v>
      </c>
      <c r="G83" s="49">
        <v>29</v>
      </c>
      <c r="H83" s="49"/>
      <c r="I83" s="49"/>
      <c r="J83" s="49"/>
      <c r="K83" s="49"/>
      <c r="L83" s="49"/>
      <c r="M83" s="49"/>
      <c r="N83" s="49"/>
      <c r="O83" s="17"/>
      <c r="Q83" s="15">
        <f t="shared" si="3"/>
        <v>49</v>
      </c>
      <c r="R83" s="23">
        <f t="shared" si="5"/>
        <v>24.5</v>
      </c>
      <c r="T83" s="5"/>
      <c r="U83"/>
      <c r="V83" s="118"/>
      <c r="W83" s="5"/>
      <c r="X83" s="44"/>
      <c r="Y83" s="59"/>
      <c r="Z83"/>
    </row>
    <row r="84" spans="1:26" s="6" customFormat="1" ht="21" customHeight="1" thickBot="1">
      <c r="A84" s="26"/>
      <c r="B84" s="107" t="s">
        <v>240</v>
      </c>
      <c r="C84" s="107" t="s">
        <v>455</v>
      </c>
      <c r="D84" s="17"/>
      <c r="E84" s="26">
        <f t="shared" si="4"/>
        <v>2</v>
      </c>
      <c r="F84" s="111">
        <v>20</v>
      </c>
      <c r="G84" s="49">
        <v>29</v>
      </c>
      <c r="H84" s="49"/>
      <c r="I84" s="49"/>
      <c r="J84" s="49"/>
      <c r="K84" s="49"/>
      <c r="L84" s="49"/>
      <c r="M84" s="49"/>
      <c r="N84" s="49"/>
      <c r="O84" s="17"/>
      <c r="P84" s="33"/>
      <c r="Q84" s="15">
        <f t="shared" si="3"/>
        <v>49</v>
      </c>
      <c r="R84" s="23">
        <f t="shared" si="5"/>
        <v>24.5</v>
      </c>
      <c r="T84" s="5"/>
      <c r="U84"/>
      <c r="V84" s="118"/>
      <c r="W84" s="5"/>
      <c r="X84" s="44"/>
      <c r="Y84" s="59"/>
      <c r="Z84"/>
    </row>
    <row r="85" spans="1:26" s="6" customFormat="1" ht="21" customHeight="1" thickBot="1">
      <c r="A85" s="29"/>
      <c r="B85" s="117" t="s">
        <v>242</v>
      </c>
      <c r="C85" s="117" t="s">
        <v>243</v>
      </c>
      <c r="D85" s="48"/>
      <c r="E85" s="26">
        <f t="shared" si="4"/>
        <v>1</v>
      </c>
      <c r="F85" s="32"/>
      <c r="G85" s="56">
        <v>46</v>
      </c>
      <c r="H85" s="56"/>
      <c r="I85" s="56"/>
      <c r="J85" s="56"/>
      <c r="K85" s="56"/>
      <c r="L85" s="56"/>
      <c r="M85" s="56"/>
      <c r="N85" s="56"/>
      <c r="O85" s="17"/>
      <c r="P85" s="33"/>
      <c r="Q85" s="15">
        <f t="shared" si="3"/>
        <v>46</v>
      </c>
      <c r="R85" s="23">
        <f t="shared" si="5"/>
        <v>46</v>
      </c>
      <c r="T85" s="5"/>
      <c r="U85"/>
      <c r="V85" s="118"/>
      <c r="W85" s="5"/>
      <c r="X85" s="44"/>
      <c r="Y85" s="59"/>
      <c r="Z85"/>
    </row>
    <row r="86" spans="1:26" s="6" customFormat="1" ht="21" customHeight="1" thickBot="1">
      <c r="A86" s="26"/>
      <c r="B86" s="117" t="s">
        <v>193</v>
      </c>
      <c r="C86" s="117" t="s">
        <v>243</v>
      </c>
      <c r="D86" s="48"/>
      <c r="E86" s="26">
        <f t="shared" si="4"/>
        <v>1</v>
      </c>
      <c r="F86" s="32"/>
      <c r="G86" s="56">
        <v>46</v>
      </c>
      <c r="H86" s="56"/>
      <c r="I86" s="56"/>
      <c r="J86" s="56"/>
      <c r="K86" s="56"/>
      <c r="L86" s="56"/>
      <c r="M86" s="56"/>
      <c r="N86" s="56"/>
      <c r="O86" s="17"/>
      <c r="Q86" s="15">
        <f t="shared" si="3"/>
        <v>46</v>
      </c>
      <c r="R86" s="23">
        <f t="shared" si="5"/>
        <v>46</v>
      </c>
      <c r="T86" s="5"/>
      <c r="U86"/>
      <c r="V86" s="118"/>
      <c r="W86" s="5"/>
      <c r="X86" s="44"/>
      <c r="Y86" s="59"/>
      <c r="Z86"/>
    </row>
    <row r="87" spans="1:26" s="6" customFormat="1" ht="21" customHeight="1" thickBot="1">
      <c r="A87" s="26"/>
      <c r="B87" s="107" t="s">
        <v>268</v>
      </c>
      <c r="C87" s="107" t="s">
        <v>269</v>
      </c>
      <c r="D87" s="17"/>
      <c r="E87" s="26">
        <f t="shared" si="4"/>
        <v>1</v>
      </c>
      <c r="F87" s="111">
        <v>44</v>
      </c>
      <c r="G87" s="49"/>
      <c r="H87" s="49"/>
      <c r="I87" s="49"/>
      <c r="J87" s="49"/>
      <c r="K87" s="49"/>
      <c r="L87" s="49"/>
      <c r="M87" s="49"/>
      <c r="N87" s="49"/>
      <c r="O87" s="17"/>
      <c r="P87" s="33"/>
      <c r="Q87" s="15">
        <f t="shared" si="3"/>
        <v>44</v>
      </c>
      <c r="R87" s="23">
        <f t="shared" si="5"/>
        <v>44</v>
      </c>
      <c r="T87" s="5"/>
      <c r="U87"/>
      <c r="V87" s="118"/>
      <c r="W87" s="5"/>
      <c r="X87" s="44"/>
      <c r="Y87" s="59"/>
      <c r="Z87"/>
    </row>
    <row r="88" spans="1:26" s="6" customFormat="1" ht="21" customHeight="1" thickBot="1">
      <c r="A88" s="26"/>
      <c r="B88" s="107" t="s">
        <v>210</v>
      </c>
      <c r="C88" s="107" t="s">
        <v>113</v>
      </c>
      <c r="D88" s="17"/>
      <c r="E88" s="26">
        <f t="shared" si="4"/>
        <v>2</v>
      </c>
      <c r="F88" s="111"/>
      <c r="G88" s="49"/>
      <c r="H88" s="49">
        <v>24</v>
      </c>
      <c r="I88" s="49"/>
      <c r="J88" s="49"/>
      <c r="K88" s="49"/>
      <c r="L88" s="49"/>
      <c r="M88" s="49"/>
      <c r="N88" s="49"/>
      <c r="O88" s="17">
        <v>20</v>
      </c>
      <c r="Q88" s="15">
        <f t="shared" si="3"/>
        <v>44</v>
      </c>
      <c r="R88" s="23">
        <f t="shared" si="5"/>
        <v>22</v>
      </c>
      <c r="T88" s="5"/>
      <c r="U88"/>
      <c r="V88" s="118"/>
      <c r="W88" s="5"/>
      <c r="X88" s="44"/>
      <c r="Y88" s="59"/>
      <c r="Z88"/>
    </row>
    <row r="89" spans="1:26" s="6" customFormat="1" ht="21" customHeight="1" thickBot="1">
      <c r="A89" s="29"/>
      <c r="B89" s="107" t="s">
        <v>215</v>
      </c>
      <c r="C89" s="107" t="s">
        <v>456</v>
      </c>
      <c r="D89" s="48" t="s">
        <v>105</v>
      </c>
      <c r="E89" s="26">
        <f t="shared" si="4"/>
        <v>1</v>
      </c>
      <c r="F89" s="111"/>
      <c r="G89" s="47">
        <v>43</v>
      </c>
      <c r="H89" s="47"/>
      <c r="I89" s="47"/>
      <c r="J89" s="47"/>
      <c r="K89" s="47"/>
      <c r="L89" s="47"/>
      <c r="M89" s="47"/>
      <c r="N89" s="47"/>
      <c r="O89" s="27"/>
      <c r="P89" s="33"/>
      <c r="Q89" s="15">
        <f t="shared" si="3"/>
        <v>43</v>
      </c>
      <c r="R89" s="23">
        <f t="shared" si="5"/>
        <v>43</v>
      </c>
      <c r="T89" s="5"/>
      <c r="U89"/>
      <c r="V89" s="118"/>
      <c r="W89" s="5"/>
      <c r="X89" s="44"/>
      <c r="Y89" s="59"/>
      <c r="Z89"/>
    </row>
    <row r="90" spans="1:26" s="6" customFormat="1" ht="21" customHeight="1" thickBot="1">
      <c r="A90" s="26"/>
      <c r="B90" s="117" t="s">
        <v>183</v>
      </c>
      <c r="C90" s="117" t="s">
        <v>184</v>
      </c>
      <c r="D90" s="48" t="s">
        <v>24</v>
      </c>
      <c r="E90" s="26">
        <f t="shared" si="4"/>
        <v>1</v>
      </c>
      <c r="F90" s="32"/>
      <c r="G90" s="56"/>
      <c r="H90" s="56"/>
      <c r="I90" s="56">
        <v>41</v>
      </c>
      <c r="J90" s="56"/>
      <c r="K90" s="56"/>
      <c r="L90" s="56"/>
      <c r="M90" s="56"/>
      <c r="N90" s="56"/>
      <c r="O90" s="17"/>
      <c r="P90" s="33"/>
      <c r="Q90" s="15">
        <f t="shared" ref="Q90:Q149" si="6">SUM(F90:O90)</f>
        <v>41</v>
      </c>
      <c r="R90" s="23">
        <f t="shared" si="5"/>
        <v>41</v>
      </c>
      <c r="T90" s="5"/>
      <c r="U90"/>
      <c r="V90" s="118"/>
      <c r="W90" s="5"/>
      <c r="X90" s="44"/>
      <c r="Y90" s="59"/>
      <c r="Z90"/>
    </row>
    <row r="91" spans="1:26" s="6" customFormat="1" ht="21" customHeight="1" thickBot="1">
      <c r="A91" s="29"/>
      <c r="B91" s="117" t="s">
        <v>274</v>
      </c>
      <c r="C91" s="117" t="s">
        <v>115</v>
      </c>
      <c r="D91" s="48"/>
      <c r="E91" s="26">
        <f t="shared" si="4"/>
        <v>1</v>
      </c>
      <c r="F91" s="32"/>
      <c r="G91" s="56"/>
      <c r="H91" s="56"/>
      <c r="I91" s="56"/>
      <c r="J91" s="56"/>
      <c r="K91" s="56"/>
      <c r="L91" s="56">
        <v>40</v>
      </c>
      <c r="M91" s="56"/>
      <c r="N91" s="56"/>
      <c r="O91" s="17"/>
      <c r="Q91" s="15">
        <f t="shared" si="6"/>
        <v>40</v>
      </c>
      <c r="R91" s="23">
        <f t="shared" si="5"/>
        <v>40</v>
      </c>
      <c r="T91" s="5"/>
      <c r="U91"/>
      <c r="V91" s="118"/>
      <c r="W91" s="5"/>
      <c r="X91" s="44"/>
      <c r="Y91" s="59"/>
      <c r="Z91"/>
    </row>
    <row r="92" spans="1:26" s="6" customFormat="1" ht="21" customHeight="1" thickBot="1">
      <c r="A92" s="29"/>
      <c r="B92" s="117" t="s">
        <v>218</v>
      </c>
      <c r="C92" s="117" t="s">
        <v>97</v>
      </c>
      <c r="D92" s="48" t="s">
        <v>30</v>
      </c>
      <c r="E92" s="26">
        <f t="shared" si="4"/>
        <v>1</v>
      </c>
      <c r="F92" s="32"/>
      <c r="G92" s="56"/>
      <c r="H92" s="56"/>
      <c r="I92" s="56">
        <v>40</v>
      </c>
      <c r="J92" s="56"/>
      <c r="K92" s="56"/>
      <c r="L92" s="56"/>
      <c r="M92" s="56"/>
      <c r="N92" s="56"/>
      <c r="O92" s="17"/>
      <c r="P92" s="33"/>
      <c r="Q92" s="15">
        <f t="shared" si="6"/>
        <v>40</v>
      </c>
      <c r="R92" s="23">
        <f t="shared" si="5"/>
        <v>40</v>
      </c>
      <c r="T92" s="5"/>
      <c r="U92"/>
      <c r="V92" s="118"/>
      <c r="W92" s="5"/>
      <c r="X92" s="44"/>
      <c r="Y92" s="59"/>
      <c r="Z92"/>
    </row>
    <row r="93" spans="1:26" s="6" customFormat="1" ht="21" customHeight="1" thickBot="1">
      <c r="A93" s="26"/>
      <c r="B93" s="117" t="s">
        <v>96</v>
      </c>
      <c r="C93" s="117" t="s">
        <v>174</v>
      </c>
      <c r="D93" s="48" t="s">
        <v>442</v>
      </c>
      <c r="E93" s="26">
        <f t="shared" si="4"/>
        <v>1</v>
      </c>
      <c r="F93" s="32"/>
      <c r="G93" s="56"/>
      <c r="H93" s="56"/>
      <c r="I93" s="56"/>
      <c r="J93" s="56"/>
      <c r="K93" s="56"/>
      <c r="L93" s="56"/>
      <c r="M93" s="56">
        <v>39</v>
      </c>
      <c r="N93" s="56"/>
      <c r="O93" s="17"/>
      <c r="Q93" s="15">
        <f t="shared" si="6"/>
        <v>39</v>
      </c>
      <c r="R93" s="23">
        <f t="shared" si="5"/>
        <v>39</v>
      </c>
      <c r="T93" s="5"/>
      <c r="U93"/>
      <c r="V93" s="118"/>
      <c r="W93" s="5"/>
      <c r="X93" s="44"/>
      <c r="Y93" s="59"/>
      <c r="Z93"/>
    </row>
    <row r="94" spans="1:26" s="6" customFormat="1" ht="21" customHeight="1" thickBot="1">
      <c r="A94" s="29"/>
      <c r="B94" s="117" t="s">
        <v>457</v>
      </c>
      <c r="C94" s="117" t="s">
        <v>458</v>
      </c>
      <c r="D94" s="48" t="s">
        <v>442</v>
      </c>
      <c r="E94" s="26">
        <f t="shared" si="4"/>
        <v>1</v>
      </c>
      <c r="F94" s="32"/>
      <c r="G94" s="56"/>
      <c r="H94" s="56"/>
      <c r="I94" s="56"/>
      <c r="J94" s="56"/>
      <c r="K94" s="56"/>
      <c r="L94" s="56">
        <v>38</v>
      </c>
      <c r="M94" s="56"/>
      <c r="N94" s="56"/>
      <c r="O94" s="17"/>
      <c r="Q94" s="15">
        <f t="shared" si="6"/>
        <v>38</v>
      </c>
      <c r="R94" s="23">
        <f t="shared" si="5"/>
        <v>38</v>
      </c>
      <c r="T94" s="5"/>
      <c r="U94"/>
      <c r="V94" s="118"/>
      <c r="W94" s="5"/>
      <c r="X94" s="44"/>
      <c r="Y94" s="59"/>
      <c r="Z94"/>
    </row>
    <row r="95" spans="1:26" s="6" customFormat="1" ht="21" customHeight="1" thickBot="1">
      <c r="A95" s="26"/>
      <c r="B95" s="117" t="s">
        <v>253</v>
      </c>
      <c r="C95" s="117" t="s">
        <v>217</v>
      </c>
      <c r="D95" s="48"/>
      <c r="E95" s="26">
        <f t="shared" si="4"/>
        <v>1</v>
      </c>
      <c r="F95" s="32"/>
      <c r="G95" s="56">
        <v>38</v>
      </c>
      <c r="H95" s="56"/>
      <c r="I95" s="56"/>
      <c r="J95" s="56"/>
      <c r="K95" s="56"/>
      <c r="L95" s="56"/>
      <c r="M95" s="56"/>
      <c r="N95" s="56"/>
      <c r="O95" s="17"/>
      <c r="P95" s="33"/>
      <c r="Q95" s="15">
        <f t="shared" si="6"/>
        <v>38</v>
      </c>
      <c r="R95" s="23">
        <f t="shared" si="5"/>
        <v>38</v>
      </c>
      <c r="T95" s="5"/>
      <c r="U95"/>
      <c r="V95" s="118"/>
      <c r="W95" s="5"/>
      <c r="X95" s="44"/>
      <c r="Y95" s="59"/>
      <c r="Z95"/>
    </row>
    <row r="96" spans="1:26" s="6" customFormat="1" ht="21" customHeight="1" thickBot="1">
      <c r="A96" s="26"/>
      <c r="B96" s="117" t="s">
        <v>459</v>
      </c>
      <c r="C96" s="117" t="s">
        <v>152</v>
      </c>
      <c r="D96" s="48" t="s">
        <v>442</v>
      </c>
      <c r="E96" s="26">
        <f t="shared" si="4"/>
        <v>1</v>
      </c>
      <c r="F96" s="32"/>
      <c r="G96" s="56"/>
      <c r="H96" s="56"/>
      <c r="I96" s="56"/>
      <c r="J96" s="56"/>
      <c r="K96" s="56"/>
      <c r="L96" s="56">
        <v>37</v>
      </c>
      <c r="M96" s="56"/>
      <c r="N96" s="56"/>
      <c r="O96" s="17"/>
      <c r="Q96" s="15">
        <f t="shared" si="6"/>
        <v>37</v>
      </c>
      <c r="R96" s="23">
        <f t="shared" si="5"/>
        <v>37</v>
      </c>
      <c r="T96" s="5"/>
      <c r="U96"/>
      <c r="V96" s="118"/>
      <c r="W96" s="5"/>
      <c r="X96" s="44"/>
      <c r="Y96" s="59"/>
      <c r="Z96"/>
    </row>
    <row r="97" spans="1:26" s="6" customFormat="1" ht="24" thickBot="1">
      <c r="A97" s="29"/>
      <c r="B97" s="107" t="s">
        <v>240</v>
      </c>
      <c r="C97" s="107" t="s">
        <v>241</v>
      </c>
      <c r="D97" s="17" t="s">
        <v>26</v>
      </c>
      <c r="E97" s="26">
        <f t="shared" si="4"/>
        <v>1</v>
      </c>
      <c r="F97" s="111"/>
      <c r="G97" s="49"/>
      <c r="H97" s="49"/>
      <c r="I97" s="49">
        <v>37</v>
      </c>
      <c r="J97" s="49"/>
      <c r="K97" s="49"/>
      <c r="L97" s="49"/>
      <c r="M97" s="49"/>
      <c r="N97" s="49"/>
      <c r="O97" s="17"/>
      <c r="P97" s="33"/>
      <c r="Q97" s="15">
        <f t="shared" si="6"/>
        <v>37</v>
      </c>
      <c r="R97" s="23">
        <f t="shared" si="5"/>
        <v>37</v>
      </c>
      <c r="T97" s="5"/>
      <c r="U97"/>
      <c r="V97" s="118"/>
      <c r="W97" s="5"/>
      <c r="X97" s="44"/>
      <c r="Y97" s="59"/>
      <c r="Z97"/>
    </row>
    <row r="98" spans="1:26" s="6" customFormat="1" ht="24" thickBot="1">
      <c r="A98" s="26"/>
      <c r="B98" s="107" t="s">
        <v>295</v>
      </c>
      <c r="C98" s="107" t="s">
        <v>294</v>
      </c>
      <c r="D98" s="17"/>
      <c r="E98" s="26">
        <f t="shared" si="4"/>
        <v>1</v>
      </c>
      <c r="F98" s="111"/>
      <c r="G98" s="49">
        <v>37</v>
      </c>
      <c r="H98" s="49"/>
      <c r="I98" s="49"/>
      <c r="J98" s="49"/>
      <c r="K98" s="49"/>
      <c r="L98" s="49"/>
      <c r="M98" s="49"/>
      <c r="N98" s="49"/>
      <c r="O98" s="17"/>
      <c r="P98" s="33"/>
      <c r="Q98" s="15">
        <f t="shared" si="6"/>
        <v>37</v>
      </c>
      <c r="R98" s="23">
        <f t="shared" si="5"/>
        <v>37</v>
      </c>
      <c r="T98" s="5"/>
      <c r="U98"/>
      <c r="V98" s="118"/>
      <c r="W98" s="5"/>
      <c r="X98" s="44"/>
      <c r="Y98" s="59"/>
      <c r="Z98"/>
    </row>
    <row r="99" spans="1:26" s="6" customFormat="1" ht="24" thickBot="1">
      <c r="A99" s="26"/>
      <c r="B99" s="117" t="s">
        <v>172</v>
      </c>
      <c r="C99" s="117" t="s">
        <v>160</v>
      </c>
      <c r="D99" s="48" t="s">
        <v>442</v>
      </c>
      <c r="E99" s="26">
        <f t="shared" si="4"/>
        <v>1</v>
      </c>
      <c r="F99" s="32"/>
      <c r="G99" s="56"/>
      <c r="H99" s="56"/>
      <c r="I99" s="56"/>
      <c r="J99" s="56"/>
      <c r="K99" s="56"/>
      <c r="L99" s="56"/>
      <c r="M99" s="56">
        <v>36</v>
      </c>
      <c r="N99" s="56"/>
      <c r="O99" s="17"/>
      <c r="Q99" s="15">
        <f t="shared" si="6"/>
        <v>36</v>
      </c>
      <c r="R99" s="23">
        <f t="shared" si="5"/>
        <v>36</v>
      </c>
      <c r="T99" s="5"/>
      <c r="U99"/>
      <c r="V99" s="118"/>
      <c r="W99" s="5"/>
      <c r="X99" s="44"/>
      <c r="Y99" s="59"/>
      <c r="Z99"/>
    </row>
    <row r="100" spans="1:26" s="6" customFormat="1" ht="24" thickBot="1">
      <c r="A100" s="29"/>
      <c r="B100" s="107" t="s">
        <v>216</v>
      </c>
      <c r="C100" s="107" t="s">
        <v>460</v>
      </c>
      <c r="D100" s="48"/>
      <c r="E100" s="26">
        <f t="shared" si="4"/>
        <v>1</v>
      </c>
      <c r="F100" s="111"/>
      <c r="G100" s="54"/>
      <c r="H100" s="54">
        <v>36</v>
      </c>
      <c r="I100" s="54"/>
      <c r="J100" s="54"/>
      <c r="K100" s="54"/>
      <c r="L100" s="54"/>
      <c r="M100" s="54"/>
      <c r="N100" s="54"/>
      <c r="O100" s="17"/>
      <c r="P100" s="33"/>
      <c r="Q100" s="15">
        <f t="shared" si="6"/>
        <v>36</v>
      </c>
      <c r="R100" s="23">
        <f t="shared" si="5"/>
        <v>36</v>
      </c>
      <c r="T100" s="5"/>
      <c r="U100"/>
      <c r="V100" s="118"/>
      <c r="W100" s="5"/>
      <c r="X100" s="44"/>
      <c r="Y100" s="59"/>
      <c r="Z100"/>
    </row>
    <row r="101" spans="1:26" s="6" customFormat="1" ht="24" thickBot="1">
      <c r="A101" s="29"/>
      <c r="B101" s="107" t="s">
        <v>103</v>
      </c>
      <c r="C101" s="107" t="s">
        <v>211</v>
      </c>
      <c r="D101" s="48"/>
      <c r="E101" s="26">
        <f t="shared" si="4"/>
        <v>1</v>
      </c>
      <c r="F101" s="111"/>
      <c r="G101" s="54">
        <v>36</v>
      </c>
      <c r="H101" s="54"/>
      <c r="I101" s="54"/>
      <c r="J101" s="54"/>
      <c r="K101" s="54"/>
      <c r="L101" s="54"/>
      <c r="M101" s="54"/>
      <c r="N101" s="54"/>
      <c r="O101" s="17"/>
      <c r="Q101" s="15">
        <f t="shared" si="6"/>
        <v>36</v>
      </c>
      <c r="R101" s="23">
        <f t="shared" si="5"/>
        <v>36</v>
      </c>
      <c r="T101" s="5"/>
      <c r="U101"/>
      <c r="V101" s="118"/>
      <c r="W101" s="5"/>
      <c r="X101" s="44"/>
      <c r="Y101" s="59"/>
      <c r="Z101"/>
    </row>
    <row r="102" spans="1:26" s="6" customFormat="1" ht="24" thickBot="1">
      <c r="A102" s="29"/>
      <c r="B102" s="107" t="s">
        <v>212</v>
      </c>
      <c r="C102" s="107" t="s">
        <v>213</v>
      </c>
      <c r="D102" s="48"/>
      <c r="E102" s="26">
        <f t="shared" si="4"/>
        <v>1</v>
      </c>
      <c r="F102" s="111"/>
      <c r="G102" s="55">
        <v>36</v>
      </c>
      <c r="H102" s="55"/>
      <c r="I102" s="55"/>
      <c r="J102" s="55"/>
      <c r="K102" s="55"/>
      <c r="L102" s="55"/>
      <c r="M102" s="55"/>
      <c r="N102" s="55"/>
      <c r="O102" s="17"/>
      <c r="P102" s="33"/>
      <c r="Q102" s="15">
        <f t="shared" si="6"/>
        <v>36</v>
      </c>
      <c r="R102" s="23">
        <f t="shared" si="5"/>
        <v>36</v>
      </c>
      <c r="T102" s="5"/>
      <c r="U102"/>
      <c r="V102" s="118"/>
      <c r="W102" s="5"/>
      <c r="X102" s="33"/>
      <c r="Y102" s="52"/>
      <c r="Z102"/>
    </row>
    <row r="103" spans="1:26" s="6" customFormat="1" ht="24" thickBot="1">
      <c r="A103" s="29"/>
      <c r="B103" s="117" t="s">
        <v>461</v>
      </c>
      <c r="C103" s="117" t="s">
        <v>462</v>
      </c>
      <c r="D103" s="48" t="s">
        <v>442</v>
      </c>
      <c r="E103" s="26">
        <f t="shared" si="4"/>
        <v>1</v>
      </c>
      <c r="F103" s="32"/>
      <c r="G103" s="56"/>
      <c r="H103" s="56"/>
      <c r="I103" s="56"/>
      <c r="J103" s="56"/>
      <c r="K103" s="56"/>
      <c r="L103" s="56">
        <v>35</v>
      </c>
      <c r="M103" s="56"/>
      <c r="N103" s="56"/>
      <c r="O103" s="17"/>
      <c r="Q103" s="15">
        <f t="shared" si="6"/>
        <v>35</v>
      </c>
      <c r="R103" s="23">
        <f t="shared" si="5"/>
        <v>35</v>
      </c>
      <c r="T103" s="5"/>
      <c r="U103"/>
      <c r="V103" s="118"/>
      <c r="W103" s="5"/>
      <c r="X103" s="33"/>
      <c r="Y103" s="52"/>
      <c r="Z103"/>
    </row>
    <row r="104" spans="1:26" s="6" customFormat="1" ht="24" thickBot="1">
      <c r="A104" s="29"/>
      <c r="B104" s="117" t="s">
        <v>463</v>
      </c>
      <c r="C104" s="117" t="s">
        <v>462</v>
      </c>
      <c r="D104" s="48" t="s">
        <v>442</v>
      </c>
      <c r="E104" s="26">
        <f t="shared" si="4"/>
        <v>1</v>
      </c>
      <c r="F104" s="32"/>
      <c r="G104" s="56"/>
      <c r="H104" s="56"/>
      <c r="I104" s="56"/>
      <c r="J104" s="56"/>
      <c r="K104" s="56"/>
      <c r="L104" s="56">
        <v>35</v>
      </c>
      <c r="M104" s="56"/>
      <c r="N104" s="56"/>
      <c r="O104" s="17"/>
      <c r="Q104" s="15">
        <f t="shared" si="6"/>
        <v>35</v>
      </c>
      <c r="R104" s="23">
        <f t="shared" si="5"/>
        <v>35</v>
      </c>
      <c r="T104" s="5"/>
      <c r="U104"/>
      <c r="V104" s="118"/>
      <c r="W104" s="5"/>
      <c r="X104" s="33"/>
      <c r="Y104" s="52"/>
      <c r="Z104"/>
    </row>
    <row r="105" spans="1:26" s="6" customFormat="1" ht="24" thickBot="1">
      <c r="A105" s="29"/>
      <c r="B105" s="107" t="s">
        <v>149</v>
      </c>
      <c r="C105" s="107" t="s">
        <v>150</v>
      </c>
      <c r="D105" s="48"/>
      <c r="E105" s="26">
        <f t="shared" si="4"/>
        <v>1</v>
      </c>
      <c r="F105" s="111"/>
      <c r="G105" s="49"/>
      <c r="H105" s="49"/>
      <c r="I105" s="49"/>
      <c r="J105" s="49"/>
      <c r="K105" s="49">
        <v>34</v>
      </c>
      <c r="L105" s="49"/>
      <c r="M105" s="49"/>
      <c r="N105" s="49"/>
      <c r="O105" s="17"/>
      <c r="Q105" s="15">
        <f t="shared" si="6"/>
        <v>34</v>
      </c>
      <c r="R105" s="23">
        <f t="shared" si="5"/>
        <v>34</v>
      </c>
      <c r="S105" s="24"/>
      <c r="T105" s="5"/>
      <c r="U105"/>
      <c r="V105" s="118"/>
      <c r="W105" s="5"/>
      <c r="X105" s="33"/>
      <c r="Y105" s="52"/>
      <c r="Z105"/>
    </row>
    <row r="106" spans="1:26" s="6" customFormat="1" ht="24" thickBot="1">
      <c r="A106" s="29"/>
      <c r="B106" s="107" t="s">
        <v>172</v>
      </c>
      <c r="C106" s="107" t="s">
        <v>224</v>
      </c>
      <c r="D106" s="48"/>
      <c r="E106" s="26">
        <f t="shared" si="4"/>
        <v>1</v>
      </c>
      <c r="F106" s="109"/>
      <c r="G106" s="56"/>
      <c r="H106" s="56">
        <v>34</v>
      </c>
      <c r="I106" s="56"/>
      <c r="J106" s="56"/>
      <c r="K106" s="56"/>
      <c r="L106" s="56"/>
      <c r="M106" s="56"/>
      <c r="N106" s="56"/>
      <c r="O106" s="17"/>
      <c r="Q106" s="15">
        <f t="shared" si="6"/>
        <v>34</v>
      </c>
      <c r="R106" s="23">
        <f t="shared" si="5"/>
        <v>34</v>
      </c>
      <c r="S106" s="24"/>
      <c r="T106" s="5"/>
      <c r="U106"/>
      <c r="V106" s="118"/>
      <c r="W106" s="5"/>
      <c r="Y106" s="52"/>
      <c r="Z106"/>
    </row>
    <row r="107" spans="1:26" s="6" customFormat="1" ht="24" thickBot="1">
      <c r="A107" s="29"/>
      <c r="B107" s="107" t="s">
        <v>153</v>
      </c>
      <c r="C107" s="107" t="s">
        <v>141</v>
      </c>
      <c r="D107" s="48" t="s">
        <v>28</v>
      </c>
      <c r="E107" s="26">
        <f t="shared" si="4"/>
        <v>1</v>
      </c>
      <c r="F107" s="109"/>
      <c r="G107" s="56">
        <v>34</v>
      </c>
      <c r="H107" s="56"/>
      <c r="I107" s="56"/>
      <c r="J107" s="56"/>
      <c r="K107" s="56"/>
      <c r="L107" s="56"/>
      <c r="M107" s="56"/>
      <c r="N107" s="56"/>
      <c r="O107" s="17"/>
      <c r="Q107" s="15">
        <f t="shared" si="6"/>
        <v>34</v>
      </c>
      <c r="R107" s="23">
        <f t="shared" si="5"/>
        <v>34</v>
      </c>
      <c r="S107" s="24"/>
      <c r="T107" s="5"/>
      <c r="U107"/>
      <c r="V107" s="118"/>
      <c r="W107" s="5"/>
      <c r="Y107" s="52"/>
      <c r="Z107"/>
    </row>
    <row r="108" spans="1:26" s="6" customFormat="1" ht="24" thickBot="1">
      <c r="A108" s="29"/>
      <c r="B108" s="117" t="s">
        <v>300</v>
      </c>
      <c r="C108" s="117" t="s">
        <v>246</v>
      </c>
      <c r="D108" s="48"/>
      <c r="E108" s="26">
        <f t="shared" si="4"/>
        <v>1</v>
      </c>
      <c r="F108" s="32"/>
      <c r="G108" s="56">
        <v>33</v>
      </c>
      <c r="H108" s="56"/>
      <c r="I108" s="56"/>
      <c r="J108" s="56"/>
      <c r="K108" s="56"/>
      <c r="L108" s="56"/>
      <c r="M108" s="56"/>
      <c r="N108" s="56"/>
      <c r="O108" s="17"/>
      <c r="P108" s="33"/>
      <c r="Q108" s="15">
        <f t="shared" si="6"/>
        <v>33</v>
      </c>
      <c r="R108" s="23">
        <f t="shared" si="5"/>
        <v>33</v>
      </c>
      <c r="S108" s="24"/>
      <c r="T108" s="5"/>
      <c r="U108"/>
      <c r="V108" s="118"/>
      <c r="W108" s="5"/>
      <c r="Y108" s="52"/>
      <c r="Z108"/>
    </row>
    <row r="109" spans="1:26" s="6" customFormat="1" ht="24" thickBot="1">
      <c r="A109" s="29"/>
      <c r="B109" s="117" t="s">
        <v>259</v>
      </c>
      <c r="C109" s="117" t="s">
        <v>260</v>
      </c>
      <c r="D109" s="48"/>
      <c r="E109" s="26">
        <f t="shared" si="4"/>
        <v>1</v>
      </c>
      <c r="F109" s="30"/>
      <c r="G109" s="56"/>
      <c r="H109" s="56">
        <v>32</v>
      </c>
      <c r="I109" s="56"/>
      <c r="J109" s="56"/>
      <c r="K109" s="56"/>
      <c r="L109" s="56"/>
      <c r="M109" s="56"/>
      <c r="N109" s="56"/>
      <c r="O109" s="48"/>
      <c r="P109" s="74"/>
      <c r="Q109" s="15">
        <f t="shared" si="6"/>
        <v>32</v>
      </c>
      <c r="R109" s="23">
        <f t="shared" si="5"/>
        <v>32</v>
      </c>
      <c r="S109" s="24"/>
      <c r="T109" s="5"/>
      <c r="U109"/>
      <c r="V109" s="118"/>
      <c r="W109" s="5"/>
      <c r="Y109" s="52"/>
      <c r="Z109"/>
    </row>
    <row r="110" spans="1:26" s="6" customFormat="1" ht="24" thickBot="1">
      <c r="A110" s="29"/>
      <c r="B110" s="117" t="s">
        <v>232</v>
      </c>
      <c r="C110" s="117" t="s">
        <v>233</v>
      </c>
      <c r="D110" s="48"/>
      <c r="E110" s="26">
        <f t="shared" si="4"/>
        <v>1</v>
      </c>
      <c r="F110" s="30"/>
      <c r="G110" s="56">
        <v>32</v>
      </c>
      <c r="H110" s="56"/>
      <c r="I110" s="56"/>
      <c r="J110" s="56"/>
      <c r="K110" s="56"/>
      <c r="L110" s="56"/>
      <c r="M110" s="56"/>
      <c r="N110" s="56"/>
      <c r="O110" s="48"/>
      <c r="P110" s="74"/>
      <c r="Q110" s="15">
        <f t="shared" si="6"/>
        <v>32</v>
      </c>
      <c r="R110" s="23">
        <f t="shared" si="5"/>
        <v>32</v>
      </c>
      <c r="T110" s="5"/>
      <c r="U110"/>
      <c r="V110" s="118"/>
      <c r="W110" s="5"/>
      <c r="Y110" s="52"/>
      <c r="Z110"/>
    </row>
    <row r="111" spans="1:26" s="6" customFormat="1" ht="18" thickBot="1">
      <c r="A111" s="29"/>
      <c r="B111" s="117" t="s">
        <v>234</v>
      </c>
      <c r="C111" s="117" t="s">
        <v>464</v>
      </c>
      <c r="D111" s="48"/>
      <c r="E111" s="26">
        <f t="shared" si="4"/>
        <v>1</v>
      </c>
      <c r="F111" s="30"/>
      <c r="G111" s="56">
        <v>32</v>
      </c>
      <c r="H111" s="56"/>
      <c r="I111" s="56"/>
      <c r="J111" s="56"/>
      <c r="K111" s="56"/>
      <c r="L111" s="56"/>
      <c r="M111" s="56"/>
      <c r="N111" s="56"/>
      <c r="O111" s="48"/>
      <c r="P111" s="10"/>
      <c r="Q111" s="15">
        <f t="shared" si="6"/>
        <v>32</v>
      </c>
      <c r="R111" s="23">
        <f t="shared" si="5"/>
        <v>32</v>
      </c>
      <c r="T111" s="5"/>
      <c r="U111"/>
      <c r="V111" s="118"/>
      <c r="W111" s="5"/>
      <c r="Z111"/>
    </row>
    <row r="112" spans="1:26" s="6" customFormat="1" ht="18" thickBot="1">
      <c r="A112" s="29"/>
      <c r="B112" s="117" t="s">
        <v>272</v>
      </c>
      <c r="C112" s="117" t="s">
        <v>220</v>
      </c>
      <c r="D112" s="48"/>
      <c r="E112" s="26">
        <f t="shared" si="4"/>
        <v>1</v>
      </c>
      <c r="F112" s="32"/>
      <c r="G112" s="54">
        <v>32</v>
      </c>
      <c r="H112" s="54"/>
      <c r="I112" s="54"/>
      <c r="J112" s="54"/>
      <c r="K112" s="54"/>
      <c r="L112" s="54"/>
      <c r="M112" s="54"/>
      <c r="N112" s="54"/>
      <c r="O112" s="17"/>
      <c r="P112" s="33"/>
      <c r="Q112" s="15">
        <f t="shared" si="6"/>
        <v>32</v>
      </c>
      <c r="R112" s="23">
        <f t="shared" si="5"/>
        <v>32</v>
      </c>
      <c r="T112" s="5"/>
      <c r="U112"/>
      <c r="V112" s="118"/>
      <c r="W112" s="5"/>
      <c r="Z112"/>
    </row>
    <row r="113" spans="1:31" s="6" customFormat="1" ht="18.75" customHeight="1" thickBot="1">
      <c r="A113" s="29"/>
      <c r="B113" s="119" t="s">
        <v>465</v>
      </c>
      <c r="C113" s="119" t="s">
        <v>466</v>
      </c>
      <c r="D113" s="48"/>
      <c r="E113" s="26">
        <f t="shared" si="4"/>
        <v>1</v>
      </c>
      <c r="F113" s="111"/>
      <c r="G113" s="49"/>
      <c r="H113" s="49"/>
      <c r="I113" s="49"/>
      <c r="J113" s="49"/>
      <c r="K113" s="49">
        <v>31</v>
      </c>
      <c r="L113" s="49"/>
      <c r="M113" s="49"/>
      <c r="N113" s="49"/>
      <c r="O113" s="17"/>
      <c r="P113" s="33"/>
      <c r="Q113" s="15">
        <f t="shared" si="6"/>
        <v>31</v>
      </c>
      <c r="R113" s="23">
        <f t="shared" si="5"/>
        <v>31</v>
      </c>
      <c r="T113" s="5"/>
      <c r="U113"/>
      <c r="V113" s="118"/>
      <c r="W113" s="5"/>
      <c r="Z113"/>
    </row>
    <row r="114" spans="1:31" s="6" customFormat="1" ht="18.75" customHeight="1" thickBot="1">
      <c r="A114" s="26"/>
      <c r="B114" s="117" t="s">
        <v>248</v>
      </c>
      <c r="C114" s="117" t="s">
        <v>249</v>
      </c>
      <c r="D114" s="48"/>
      <c r="E114" s="26">
        <f t="shared" si="4"/>
        <v>1</v>
      </c>
      <c r="F114" s="32"/>
      <c r="G114" s="56">
        <v>31</v>
      </c>
      <c r="H114" s="56"/>
      <c r="I114" s="56"/>
      <c r="J114" s="56"/>
      <c r="K114" s="56"/>
      <c r="L114" s="56"/>
      <c r="M114" s="56"/>
      <c r="N114" s="56"/>
      <c r="O114" s="17"/>
      <c r="P114" s="33"/>
      <c r="Q114" s="15">
        <f t="shared" si="6"/>
        <v>31</v>
      </c>
      <c r="R114" s="23">
        <f t="shared" si="5"/>
        <v>31</v>
      </c>
      <c r="T114" s="5"/>
      <c r="U114"/>
      <c r="V114" s="118"/>
      <c r="W114" s="5"/>
      <c r="Z114"/>
    </row>
    <row r="115" spans="1:31" s="6" customFormat="1" ht="18.75" customHeight="1" thickBot="1">
      <c r="A115" s="26"/>
      <c r="B115" s="121" t="s">
        <v>467</v>
      </c>
      <c r="C115" s="121" t="s">
        <v>468</v>
      </c>
      <c r="D115" s="48"/>
      <c r="E115" s="26">
        <f t="shared" si="4"/>
        <v>1</v>
      </c>
      <c r="F115" s="30"/>
      <c r="G115" s="56">
        <v>30</v>
      </c>
      <c r="H115" s="56"/>
      <c r="I115" s="56"/>
      <c r="J115" s="56"/>
      <c r="K115" s="56"/>
      <c r="L115" s="56"/>
      <c r="M115" s="56"/>
      <c r="N115" s="56"/>
      <c r="O115" s="48"/>
      <c r="P115" s="10"/>
      <c r="Q115" s="15">
        <f t="shared" si="6"/>
        <v>30</v>
      </c>
      <c r="R115" s="23">
        <f t="shared" si="5"/>
        <v>30</v>
      </c>
      <c r="T115" s="5"/>
      <c r="U115"/>
      <c r="V115" s="118"/>
      <c r="W115" s="5"/>
      <c r="Z115"/>
    </row>
    <row r="116" spans="1:31" s="6" customFormat="1" ht="18.75" customHeight="1" thickBot="1">
      <c r="A116" s="26"/>
      <c r="B116" s="121" t="s">
        <v>270</v>
      </c>
      <c r="C116" s="121" t="s">
        <v>271</v>
      </c>
      <c r="D116" s="48"/>
      <c r="E116" s="26">
        <f t="shared" si="4"/>
        <v>1</v>
      </c>
      <c r="F116" s="30"/>
      <c r="G116" s="56"/>
      <c r="H116" s="56">
        <v>30</v>
      </c>
      <c r="I116" s="56"/>
      <c r="J116" s="56"/>
      <c r="K116" s="56"/>
      <c r="L116" s="56"/>
      <c r="M116" s="56"/>
      <c r="N116" s="56"/>
      <c r="O116" s="48"/>
      <c r="P116" s="10"/>
      <c r="Q116" s="15">
        <f t="shared" si="6"/>
        <v>30</v>
      </c>
      <c r="R116" s="23">
        <f t="shared" si="5"/>
        <v>30</v>
      </c>
      <c r="T116" s="5"/>
      <c r="U116"/>
      <c r="V116" s="118"/>
      <c r="W116" s="5"/>
      <c r="Z116"/>
    </row>
    <row r="117" spans="1:31" s="6" customFormat="1" ht="18.75" customHeight="1" thickBot="1">
      <c r="A117" s="26"/>
      <c r="B117" s="121" t="s">
        <v>469</v>
      </c>
      <c r="C117" s="121" t="s">
        <v>182</v>
      </c>
      <c r="D117" s="48"/>
      <c r="E117" s="26">
        <f t="shared" si="4"/>
        <v>1</v>
      </c>
      <c r="F117" s="30"/>
      <c r="G117" s="56">
        <v>30</v>
      </c>
      <c r="H117" s="56"/>
      <c r="I117" s="56"/>
      <c r="J117" s="56"/>
      <c r="K117" s="56"/>
      <c r="L117" s="56"/>
      <c r="M117" s="56"/>
      <c r="N117" s="56"/>
      <c r="O117" s="48"/>
      <c r="P117" s="10"/>
      <c r="Q117" s="15">
        <f t="shared" si="6"/>
        <v>30</v>
      </c>
      <c r="R117" s="23">
        <f t="shared" si="5"/>
        <v>30</v>
      </c>
      <c r="T117" s="5"/>
      <c r="U117"/>
      <c r="V117" s="118"/>
      <c r="W117" s="5"/>
      <c r="Z117"/>
    </row>
    <row r="118" spans="1:31" s="6" customFormat="1" ht="18.75" customHeight="1" thickBot="1">
      <c r="A118" s="26"/>
      <c r="B118" s="121" t="s">
        <v>263</v>
      </c>
      <c r="C118" s="121" t="s">
        <v>264</v>
      </c>
      <c r="D118" s="48"/>
      <c r="E118" s="26">
        <f t="shared" si="4"/>
        <v>1</v>
      </c>
      <c r="F118" s="30"/>
      <c r="G118" s="56">
        <v>30</v>
      </c>
      <c r="H118" s="56"/>
      <c r="I118" s="56"/>
      <c r="J118" s="56"/>
      <c r="K118" s="56"/>
      <c r="L118" s="56"/>
      <c r="M118" s="56"/>
      <c r="N118" s="56"/>
      <c r="O118" s="48"/>
      <c r="P118" s="10"/>
      <c r="Q118" s="15">
        <f t="shared" si="6"/>
        <v>30</v>
      </c>
      <c r="R118" s="23">
        <f t="shared" si="5"/>
        <v>30</v>
      </c>
      <c r="T118" s="5"/>
      <c r="U118"/>
      <c r="V118" s="118"/>
      <c r="W118" s="5"/>
      <c r="Z118"/>
    </row>
    <row r="119" spans="1:31" s="6" customFormat="1" ht="18.75" customHeight="1" thickBot="1">
      <c r="A119" s="29"/>
      <c r="B119" s="121" t="s">
        <v>470</v>
      </c>
      <c r="C119" s="121" t="s">
        <v>471</v>
      </c>
      <c r="D119" s="48"/>
      <c r="E119" s="26">
        <f t="shared" si="4"/>
        <v>1</v>
      </c>
      <c r="F119" s="30"/>
      <c r="G119" s="56">
        <v>30</v>
      </c>
      <c r="H119" s="56"/>
      <c r="I119" s="56"/>
      <c r="J119" s="56"/>
      <c r="K119" s="56"/>
      <c r="L119" s="56"/>
      <c r="M119" s="56"/>
      <c r="N119" s="56"/>
      <c r="O119" s="48"/>
      <c r="P119" s="10"/>
      <c r="Q119" s="15">
        <f t="shared" si="6"/>
        <v>30</v>
      </c>
      <c r="R119" s="23">
        <f t="shared" si="5"/>
        <v>30</v>
      </c>
      <c r="T119" s="5"/>
      <c r="U119"/>
      <c r="V119" s="118"/>
      <c r="W119" s="5"/>
      <c r="Z119"/>
    </row>
    <row r="120" spans="1:31" s="6" customFormat="1" ht="18.75" customHeight="1" thickBot="1">
      <c r="A120" s="29"/>
      <c r="B120" s="119" t="s">
        <v>106</v>
      </c>
      <c r="C120" s="119" t="s">
        <v>472</v>
      </c>
      <c r="D120" s="48"/>
      <c r="E120" s="26">
        <f t="shared" si="4"/>
        <v>1</v>
      </c>
      <c r="F120" s="111"/>
      <c r="G120" s="49">
        <v>29</v>
      </c>
      <c r="H120" s="49"/>
      <c r="I120" s="49"/>
      <c r="J120" s="49"/>
      <c r="K120" s="49"/>
      <c r="L120" s="49"/>
      <c r="M120" s="49"/>
      <c r="N120" s="49"/>
      <c r="O120" s="17"/>
      <c r="P120" s="33"/>
      <c r="Q120" s="15">
        <f t="shared" si="6"/>
        <v>29</v>
      </c>
      <c r="R120" s="23">
        <f t="shared" si="5"/>
        <v>29</v>
      </c>
      <c r="T120" s="5"/>
      <c r="U120"/>
      <c r="V120" s="118"/>
      <c r="W120" s="5"/>
      <c r="Z120"/>
    </row>
    <row r="121" spans="1:31" s="6" customFormat="1" ht="18.75" customHeight="1" thickBot="1">
      <c r="A121" s="29"/>
      <c r="B121" s="119" t="s">
        <v>465</v>
      </c>
      <c r="C121" s="119" t="s">
        <v>473</v>
      </c>
      <c r="D121" s="48"/>
      <c r="E121" s="26">
        <f t="shared" si="4"/>
        <v>1</v>
      </c>
      <c r="F121" s="111"/>
      <c r="G121" s="49">
        <v>29</v>
      </c>
      <c r="H121" s="49"/>
      <c r="I121" s="49"/>
      <c r="J121" s="49"/>
      <c r="K121" s="49"/>
      <c r="L121" s="49"/>
      <c r="M121" s="49"/>
      <c r="N121" s="49"/>
      <c r="O121" s="17"/>
      <c r="Q121" s="15">
        <f t="shared" si="6"/>
        <v>29</v>
      </c>
      <c r="R121" s="23">
        <f t="shared" si="5"/>
        <v>29</v>
      </c>
      <c r="T121" s="5"/>
      <c r="U121"/>
      <c r="V121" s="118"/>
      <c r="W121" s="5"/>
      <c r="Z121"/>
    </row>
    <row r="122" spans="1:31" s="6" customFormat="1" ht="18.75" customHeight="1" thickBot="1">
      <c r="A122" s="29"/>
      <c r="B122" s="119" t="s">
        <v>356</v>
      </c>
      <c r="C122" s="119" t="s">
        <v>257</v>
      </c>
      <c r="D122" s="48"/>
      <c r="E122" s="26">
        <f t="shared" si="4"/>
        <v>1</v>
      </c>
      <c r="F122" s="111"/>
      <c r="G122" s="49">
        <v>29</v>
      </c>
      <c r="H122" s="49"/>
      <c r="I122" s="49"/>
      <c r="J122" s="49"/>
      <c r="K122" s="49"/>
      <c r="L122" s="49"/>
      <c r="M122" s="49"/>
      <c r="N122" s="49"/>
      <c r="O122" s="17"/>
      <c r="Q122" s="15">
        <f t="shared" si="6"/>
        <v>29</v>
      </c>
      <c r="R122" s="23">
        <f t="shared" si="5"/>
        <v>29</v>
      </c>
      <c r="T122" s="5"/>
      <c r="U122"/>
      <c r="V122" s="118"/>
      <c r="W122" s="5"/>
      <c r="Z122"/>
    </row>
    <row r="123" spans="1:31" s="6" customFormat="1" ht="18.75" customHeight="1" thickBot="1">
      <c r="A123" s="29"/>
      <c r="B123" s="119" t="s">
        <v>258</v>
      </c>
      <c r="C123" s="119" t="s">
        <v>245</v>
      </c>
      <c r="D123" s="48"/>
      <c r="E123" s="26">
        <f t="shared" si="4"/>
        <v>1</v>
      </c>
      <c r="F123" s="111"/>
      <c r="G123" s="49">
        <v>29</v>
      </c>
      <c r="H123" s="49"/>
      <c r="I123" s="49"/>
      <c r="J123" s="49"/>
      <c r="K123" s="49"/>
      <c r="L123" s="49"/>
      <c r="M123" s="49"/>
      <c r="N123" s="49"/>
      <c r="O123" s="17"/>
      <c r="Q123" s="15">
        <f t="shared" si="6"/>
        <v>29</v>
      </c>
      <c r="R123" s="23">
        <f t="shared" si="5"/>
        <v>29</v>
      </c>
      <c r="T123" s="5"/>
      <c r="U123"/>
      <c r="V123" s="118"/>
      <c r="W123" s="5"/>
      <c r="Z123"/>
    </row>
    <row r="124" spans="1:31" s="6" customFormat="1" ht="18.75" customHeight="1" thickBot="1">
      <c r="A124" s="29"/>
      <c r="B124" s="107" t="s">
        <v>207</v>
      </c>
      <c r="C124" s="107" t="s">
        <v>265</v>
      </c>
      <c r="D124" s="48"/>
      <c r="E124" s="26">
        <f t="shared" si="4"/>
        <v>1</v>
      </c>
      <c r="F124" s="111"/>
      <c r="G124" s="49"/>
      <c r="H124" s="49">
        <v>28</v>
      </c>
      <c r="I124" s="49"/>
      <c r="J124" s="49"/>
      <c r="K124" s="49"/>
      <c r="L124" s="49"/>
      <c r="M124" s="49"/>
      <c r="N124" s="49"/>
      <c r="O124" s="17"/>
      <c r="Q124" s="15">
        <f t="shared" si="6"/>
        <v>28</v>
      </c>
      <c r="R124" s="23">
        <f t="shared" si="5"/>
        <v>28</v>
      </c>
      <c r="S124" s="24"/>
      <c r="T124" s="5"/>
      <c r="U124"/>
      <c r="V124" s="118"/>
      <c r="W124" s="5"/>
      <c r="Z124"/>
      <c r="AB124" s="51"/>
      <c r="AC124" s="51"/>
      <c r="AD124" s="51"/>
      <c r="AE124" s="52"/>
    </row>
    <row r="125" spans="1:31" s="6" customFormat="1" ht="18.75" customHeight="1" thickBot="1">
      <c r="A125" s="29"/>
      <c r="B125" s="117" t="s">
        <v>474</v>
      </c>
      <c r="C125" s="117" t="s">
        <v>475</v>
      </c>
      <c r="D125" s="48" t="s">
        <v>442</v>
      </c>
      <c r="E125" s="26">
        <f t="shared" si="4"/>
        <v>1</v>
      </c>
      <c r="F125" s="32"/>
      <c r="G125" s="56"/>
      <c r="H125" s="56"/>
      <c r="I125" s="56"/>
      <c r="J125" s="56"/>
      <c r="K125" s="56"/>
      <c r="L125" s="56"/>
      <c r="M125" s="56">
        <v>27</v>
      </c>
      <c r="N125" s="56"/>
      <c r="O125" s="17"/>
      <c r="Q125" s="15">
        <f t="shared" si="6"/>
        <v>27</v>
      </c>
      <c r="R125" s="23">
        <f t="shared" si="5"/>
        <v>27</v>
      </c>
      <c r="T125" s="5"/>
      <c r="U125"/>
      <c r="V125" s="118"/>
      <c r="W125" s="5"/>
      <c r="Z125"/>
    </row>
    <row r="126" spans="1:31" s="6" customFormat="1" ht="18.75" customHeight="1" thickBot="1">
      <c r="A126" s="29"/>
      <c r="B126" s="107" t="s">
        <v>476</v>
      </c>
      <c r="C126" s="107" t="s">
        <v>477</v>
      </c>
      <c r="D126" s="17"/>
      <c r="E126" s="26">
        <f t="shared" si="4"/>
        <v>1</v>
      </c>
      <c r="F126" s="111"/>
      <c r="G126" s="49"/>
      <c r="H126" s="49"/>
      <c r="I126" s="49"/>
      <c r="J126" s="49"/>
      <c r="K126" s="49"/>
      <c r="L126" s="49"/>
      <c r="M126" s="49"/>
      <c r="N126" s="49">
        <v>27</v>
      </c>
      <c r="O126" s="17"/>
      <c r="P126" s="33"/>
      <c r="Q126" s="15">
        <f t="shared" si="6"/>
        <v>27</v>
      </c>
      <c r="R126" s="23">
        <f t="shared" si="5"/>
        <v>27</v>
      </c>
      <c r="T126" s="5"/>
      <c r="U126"/>
      <c r="V126" s="118"/>
      <c r="W126" s="5"/>
      <c r="Z126"/>
    </row>
    <row r="127" spans="1:31" s="6" customFormat="1" ht="18.75" customHeight="1" thickBot="1">
      <c r="A127" s="29"/>
      <c r="B127" s="107" t="s">
        <v>478</v>
      </c>
      <c r="C127" s="107" t="s">
        <v>322</v>
      </c>
      <c r="D127" s="48"/>
      <c r="E127" s="26">
        <f t="shared" si="4"/>
        <v>1</v>
      </c>
      <c r="F127" s="111"/>
      <c r="G127" s="49"/>
      <c r="H127" s="49">
        <v>27</v>
      </c>
      <c r="I127" s="49"/>
      <c r="J127" s="49"/>
      <c r="K127" s="49"/>
      <c r="L127" s="49"/>
      <c r="M127" s="49"/>
      <c r="N127" s="49"/>
      <c r="O127" s="17"/>
      <c r="Q127" s="15">
        <f t="shared" si="6"/>
        <v>27</v>
      </c>
      <c r="R127" s="23">
        <f t="shared" si="5"/>
        <v>27</v>
      </c>
      <c r="T127" s="5"/>
      <c r="U127"/>
      <c r="V127" s="118"/>
      <c r="W127" s="5"/>
      <c r="Z127"/>
    </row>
    <row r="128" spans="1:31" s="6" customFormat="1" ht="18.75" customHeight="1" thickBot="1">
      <c r="A128" s="26"/>
      <c r="B128" s="117" t="s">
        <v>479</v>
      </c>
      <c r="C128" s="117" t="s">
        <v>475</v>
      </c>
      <c r="D128" s="48" t="s">
        <v>442</v>
      </c>
      <c r="E128" s="26">
        <f t="shared" si="4"/>
        <v>1</v>
      </c>
      <c r="F128" s="32"/>
      <c r="G128" s="56"/>
      <c r="H128" s="56"/>
      <c r="I128" s="56"/>
      <c r="J128" s="56"/>
      <c r="K128" s="56"/>
      <c r="L128" s="56"/>
      <c r="M128" s="56">
        <v>26</v>
      </c>
      <c r="N128" s="56"/>
      <c r="O128" s="17"/>
      <c r="Q128" s="15">
        <f t="shared" si="6"/>
        <v>26</v>
      </c>
      <c r="R128" s="23">
        <f t="shared" si="5"/>
        <v>26</v>
      </c>
      <c r="T128" s="5"/>
      <c r="U128"/>
      <c r="V128" s="118"/>
      <c r="W128" s="5"/>
      <c r="Z128"/>
    </row>
    <row r="129" spans="1:26" s="6" customFormat="1" ht="18.75" customHeight="1" thickBot="1">
      <c r="A129" s="29"/>
      <c r="B129" s="107" t="s">
        <v>278</v>
      </c>
      <c r="C129" s="107" t="s">
        <v>279</v>
      </c>
      <c r="D129" s="48"/>
      <c r="E129" s="26">
        <f t="shared" si="4"/>
        <v>1</v>
      </c>
      <c r="F129" s="111">
        <v>26</v>
      </c>
      <c r="G129" s="49"/>
      <c r="H129" s="49"/>
      <c r="I129" s="49"/>
      <c r="J129" s="49"/>
      <c r="K129" s="49"/>
      <c r="L129" s="49"/>
      <c r="M129" s="49"/>
      <c r="N129" s="49"/>
      <c r="O129" s="17"/>
      <c r="Q129" s="15">
        <f t="shared" si="6"/>
        <v>26</v>
      </c>
      <c r="R129" s="23">
        <f t="shared" si="5"/>
        <v>26</v>
      </c>
      <c r="T129" s="5"/>
      <c r="U129"/>
      <c r="V129" s="118"/>
      <c r="W129" s="5"/>
      <c r="Z129"/>
    </row>
    <row r="130" spans="1:26" s="6" customFormat="1" ht="18.75" customHeight="1" thickBot="1">
      <c r="A130" s="29"/>
      <c r="B130" s="107" t="s">
        <v>368</v>
      </c>
      <c r="C130" s="107" t="s">
        <v>369</v>
      </c>
      <c r="D130" s="48"/>
      <c r="E130" s="26">
        <f t="shared" si="4"/>
        <v>1</v>
      </c>
      <c r="F130" s="111"/>
      <c r="G130" s="49"/>
      <c r="H130" s="49"/>
      <c r="I130" s="49"/>
      <c r="J130" s="49"/>
      <c r="K130" s="49">
        <v>25</v>
      </c>
      <c r="L130" s="49"/>
      <c r="M130" s="49"/>
      <c r="N130" s="49"/>
      <c r="O130" s="17"/>
      <c r="Q130" s="15">
        <f t="shared" si="6"/>
        <v>25</v>
      </c>
      <c r="R130" s="23">
        <f t="shared" si="5"/>
        <v>25</v>
      </c>
      <c r="T130" s="5"/>
      <c r="U130"/>
      <c r="V130" s="118"/>
      <c r="W130" s="5"/>
      <c r="Z130"/>
    </row>
    <row r="131" spans="1:26" s="6" customFormat="1" ht="18.75" customHeight="1" thickBot="1">
      <c r="A131" s="29"/>
      <c r="B131" s="107" t="s">
        <v>219</v>
      </c>
      <c r="C131" s="107" t="s">
        <v>245</v>
      </c>
      <c r="D131" s="17"/>
      <c r="E131" s="26">
        <f t="shared" si="4"/>
        <v>1</v>
      </c>
      <c r="F131" s="111"/>
      <c r="G131" s="49"/>
      <c r="H131" s="49">
        <v>25</v>
      </c>
      <c r="I131" s="49"/>
      <c r="J131" s="49"/>
      <c r="K131" s="49"/>
      <c r="L131" s="49"/>
      <c r="M131" s="49"/>
      <c r="N131" s="49"/>
      <c r="O131" s="17"/>
      <c r="Q131" s="15">
        <f t="shared" si="6"/>
        <v>25</v>
      </c>
      <c r="R131" s="23">
        <f t="shared" si="5"/>
        <v>25</v>
      </c>
      <c r="T131" s="5"/>
      <c r="U131"/>
      <c r="V131" s="118"/>
      <c r="W131" s="5"/>
      <c r="Z131"/>
    </row>
    <row r="132" spans="1:26" s="6" customFormat="1" ht="18.75" customHeight="1" thickBot="1">
      <c r="A132" s="26"/>
      <c r="B132" s="117" t="s">
        <v>98</v>
      </c>
      <c r="C132" s="117" t="s">
        <v>166</v>
      </c>
      <c r="D132" s="48"/>
      <c r="E132" s="26">
        <f t="shared" si="4"/>
        <v>1</v>
      </c>
      <c r="F132" s="32"/>
      <c r="G132" s="56"/>
      <c r="H132" s="56"/>
      <c r="I132" s="56"/>
      <c r="J132" s="56"/>
      <c r="K132" s="56">
        <v>22</v>
      </c>
      <c r="L132" s="56"/>
      <c r="M132" s="56"/>
      <c r="N132" s="56"/>
      <c r="O132" s="17"/>
      <c r="Q132" s="15">
        <f t="shared" si="6"/>
        <v>22</v>
      </c>
      <c r="R132" s="23">
        <f t="shared" si="5"/>
        <v>22</v>
      </c>
      <c r="T132" s="5"/>
      <c r="U132"/>
      <c r="V132" s="118"/>
      <c r="W132" s="5"/>
      <c r="Z132"/>
    </row>
    <row r="133" spans="1:26" s="6" customFormat="1" ht="18.75" customHeight="1" thickBot="1">
      <c r="A133" s="26"/>
      <c r="B133" s="107" t="s">
        <v>480</v>
      </c>
      <c r="C133" s="107" t="s">
        <v>481</v>
      </c>
      <c r="D133" s="17"/>
      <c r="E133" s="26">
        <f t="shared" ref="E133:E149" si="7">COUNT(F133:O133)</f>
        <v>1</v>
      </c>
      <c r="F133" s="111">
        <v>21</v>
      </c>
      <c r="G133" s="49"/>
      <c r="H133" s="49"/>
      <c r="I133" s="49"/>
      <c r="J133" s="49"/>
      <c r="K133" s="49"/>
      <c r="L133" s="49"/>
      <c r="M133" s="49"/>
      <c r="N133" s="49"/>
      <c r="O133" s="17"/>
      <c r="Q133" s="15">
        <f t="shared" si="6"/>
        <v>21</v>
      </c>
      <c r="R133" s="23">
        <f t="shared" ref="R133:R149" si="8">SUM(F133:O133)/E133</f>
        <v>21</v>
      </c>
      <c r="T133" s="5"/>
      <c r="U133"/>
      <c r="V133" s="118"/>
      <c r="W133" s="5"/>
      <c r="Z133"/>
    </row>
    <row r="134" spans="1:26" s="6" customFormat="1" ht="18.75" customHeight="1" thickBot="1">
      <c r="A134" s="29"/>
      <c r="B134" s="107" t="s">
        <v>165</v>
      </c>
      <c r="C134" s="107" t="s">
        <v>209</v>
      </c>
      <c r="D134" s="48" t="s">
        <v>22</v>
      </c>
      <c r="E134" s="26">
        <f t="shared" si="7"/>
        <v>1</v>
      </c>
      <c r="F134" s="111"/>
      <c r="G134" s="54"/>
      <c r="H134" s="54"/>
      <c r="I134" s="54"/>
      <c r="J134" s="54"/>
      <c r="K134" s="54"/>
      <c r="L134" s="54"/>
      <c r="M134" s="54"/>
      <c r="N134" s="54">
        <v>20</v>
      </c>
      <c r="O134" s="17"/>
      <c r="Q134" s="15">
        <f t="shared" si="6"/>
        <v>20</v>
      </c>
      <c r="R134" s="23">
        <f t="shared" si="8"/>
        <v>20</v>
      </c>
      <c r="T134" s="5"/>
      <c r="U134"/>
      <c r="V134" s="118"/>
      <c r="W134" s="5"/>
      <c r="Z134"/>
    </row>
    <row r="135" spans="1:26" s="6" customFormat="1" ht="18.75" customHeight="1" thickBot="1">
      <c r="A135" s="29"/>
      <c r="B135" s="107" t="s">
        <v>482</v>
      </c>
      <c r="C135" s="107" t="s">
        <v>91</v>
      </c>
      <c r="D135" s="17"/>
      <c r="E135" s="26">
        <f t="shared" si="7"/>
        <v>1</v>
      </c>
      <c r="F135" s="111"/>
      <c r="G135" s="49"/>
      <c r="H135" s="49"/>
      <c r="I135" s="49"/>
      <c r="J135" s="49"/>
      <c r="K135" s="49"/>
      <c r="L135" s="49"/>
      <c r="M135" s="49"/>
      <c r="N135" s="49">
        <v>20</v>
      </c>
      <c r="O135" s="17"/>
      <c r="P135" s="33"/>
      <c r="Q135" s="15">
        <f t="shared" si="6"/>
        <v>20</v>
      </c>
      <c r="R135" s="23">
        <f t="shared" si="8"/>
        <v>20</v>
      </c>
      <c r="T135" s="5"/>
      <c r="U135"/>
      <c r="V135" s="118"/>
      <c r="W135" s="5"/>
      <c r="Z135"/>
    </row>
    <row r="136" spans="1:26" s="6" customFormat="1" ht="18.75" customHeight="1" thickBot="1">
      <c r="A136" s="29"/>
      <c r="B136" s="121" t="s">
        <v>102</v>
      </c>
      <c r="C136" s="121" t="s">
        <v>223</v>
      </c>
      <c r="D136" s="48"/>
      <c r="E136" s="26">
        <f t="shared" si="7"/>
        <v>1</v>
      </c>
      <c r="F136" s="30">
        <v>20</v>
      </c>
      <c r="G136" s="56"/>
      <c r="H136" s="56"/>
      <c r="I136" s="56"/>
      <c r="J136" s="56"/>
      <c r="K136" s="56"/>
      <c r="L136" s="56"/>
      <c r="M136" s="56"/>
      <c r="N136" s="56"/>
      <c r="O136" s="48"/>
      <c r="P136" s="74"/>
      <c r="Q136" s="15">
        <f t="shared" si="6"/>
        <v>20</v>
      </c>
      <c r="R136" s="23">
        <f t="shared" si="8"/>
        <v>20</v>
      </c>
      <c r="T136" s="5"/>
      <c r="U136"/>
      <c r="V136" s="118"/>
      <c r="W136" s="5"/>
      <c r="Z136"/>
    </row>
    <row r="137" spans="1:26" s="6" customFormat="1" ht="18.75" customHeight="1" thickBot="1">
      <c r="A137" s="29"/>
      <c r="B137" s="107" t="s">
        <v>167</v>
      </c>
      <c r="C137" s="107" t="s">
        <v>277</v>
      </c>
      <c r="D137" s="48"/>
      <c r="E137" s="26">
        <f t="shared" si="7"/>
        <v>1</v>
      </c>
      <c r="F137" s="111">
        <v>20</v>
      </c>
      <c r="G137" s="54"/>
      <c r="H137" s="54"/>
      <c r="I137" s="54"/>
      <c r="J137" s="54"/>
      <c r="K137" s="54"/>
      <c r="L137" s="54"/>
      <c r="M137" s="54"/>
      <c r="N137" s="54"/>
      <c r="O137" s="17"/>
      <c r="Q137" s="15">
        <f t="shared" si="6"/>
        <v>20</v>
      </c>
      <c r="R137" s="23">
        <f t="shared" si="8"/>
        <v>20</v>
      </c>
      <c r="T137" s="5"/>
      <c r="U137"/>
      <c r="V137" s="118"/>
      <c r="W137" s="5"/>
      <c r="Z137"/>
    </row>
    <row r="138" spans="1:26" s="6" customFormat="1" ht="18.75" customHeight="1" thickBot="1">
      <c r="A138" s="29"/>
      <c r="B138" s="107" t="s">
        <v>106</v>
      </c>
      <c r="C138" s="107" t="s">
        <v>283</v>
      </c>
      <c r="D138" s="17"/>
      <c r="E138" s="26">
        <f t="shared" si="7"/>
        <v>1</v>
      </c>
      <c r="F138" s="111">
        <v>20</v>
      </c>
      <c r="G138" s="49"/>
      <c r="H138" s="49"/>
      <c r="I138" s="49"/>
      <c r="J138" s="49"/>
      <c r="K138" s="49"/>
      <c r="L138" s="49"/>
      <c r="M138" s="49"/>
      <c r="N138" s="49"/>
      <c r="O138" s="17"/>
      <c r="Q138" s="15">
        <f t="shared" si="6"/>
        <v>20</v>
      </c>
      <c r="R138" s="23">
        <f t="shared" si="8"/>
        <v>20</v>
      </c>
      <c r="T138" s="5"/>
      <c r="U138"/>
      <c r="V138" s="118"/>
      <c r="Z138"/>
    </row>
    <row r="139" spans="1:26" s="6" customFormat="1" ht="18.75" customHeight="1" thickBot="1">
      <c r="A139" s="29"/>
      <c r="B139" s="107" t="s">
        <v>280</v>
      </c>
      <c r="C139" s="107" t="s">
        <v>284</v>
      </c>
      <c r="D139" s="17"/>
      <c r="E139" s="26">
        <f t="shared" si="7"/>
        <v>1</v>
      </c>
      <c r="F139" s="111">
        <v>20</v>
      </c>
      <c r="G139" s="49"/>
      <c r="H139" s="49"/>
      <c r="I139" s="49"/>
      <c r="J139" s="49"/>
      <c r="K139" s="49"/>
      <c r="L139" s="49"/>
      <c r="M139" s="49"/>
      <c r="N139" s="49"/>
      <c r="O139" s="17"/>
      <c r="Q139" s="15">
        <f t="shared" si="6"/>
        <v>20</v>
      </c>
      <c r="R139" s="23">
        <f t="shared" si="8"/>
        <v>20</v>
      </c>
      <c r="T139" s="5"/>
      <c r="U139"/>
      <c r="V139" s="118"/>
      <c r="Z139"/>
    </row>
    <row r="140" spans="1:26" s="6" customFormat="1" ht="18.75" customHeight="1" thickBot="1">
      <c r="A140" s="29"/>
      <c r="B140" s="107" t="s">
        <v>483</v>
      </c>
      <c r="C140" s="107" t="s">
        <v>484</v>
      </c>
      <c r="D140" s="17"/>
      <c r="E140" s="26">
        <f t="shared" si="7"/>
        <v>1</v>
      </c>
      <c r="F140" s="111">
        <v>20</v>
      </c>
      <c r="G140" s="49"/>
      <c r="H140" s="49"/>
      <c r="I140" s="49"/>
      <c r="J140" s="49"/>
      <c r="K140" s="49"/>
      <c r="L140" s="49"/>
      <c r="M140" s="49"/>
      <c r="N140" s="49"/>
      <c r="O140" s="17"/>
      <c r="Q140" s="15">
        <f t="shared" si="6"/>
        <v>20</v>
      </c>
      <c r="R140" s="23">
        <f t="shared" si="8"/>
        <v>20</v>
      </c>
      <c r="T140" s="5"/>
      <c r="U140"/>
      <c r="V140" s="118"/>
      <c r="Z140"/>
    </row>
    <row r="141" spans="1:26" s="6" customFormat="1" ht="18.75" customHeight="1" thickBot="1">
      <c r="A141" s="29"/>
      <c r="B141" s="107" t="s">
        <v>309</v>
      </c>
      <c r="C141" s="107" t="s">
        <v>186</v>
      </c>
      <c r="D141" s="17"/>
      <c r="E141" s="26">
        <f t="shared" si="7"/>
        <v>1</v>
      </c>
      <c r="F141" s="111">
        <v>20</v>
      </c>
      <c r="G141" s="49"/>
      <c r="H141" s="49"/>
      <c r="I141" s="49"/>
      <c r="J141" s="49"/>
      <c r="K141" s="49"/>
      <c r="L141" s="49"/>
      <c r="M141" s="49"/>
      <c r="N141" s="49"/>
      <c r="O141" s="17"/>
      <c r="Q141" s="15">
        <f t="shared" si="6"/>
        <v>20</v>
      </c>
      <c r="R141" s="23">
        <f t="shared" si="8"/>
        <v>20</v>
      </c>
      <c r="T141" s="5"/>
      <c r="U141"/>
      <c r="V141" s="118"/>
      <c r="Z141"/>
    </row>
    <row r="142" spans="1:26" s="6" customFormat="1" ht="18.75" customHeight="1" thickBot="1">
      <c r="A142" s="29"/>
      <c r="B142" s="107" t="s">
        <v>228</v>
      </c>
      <c r="C142" s="107" t="s">
        <v>485</v>
      </c>
      <c r="D142" s="17"/>
      <c r="E142" s="26">
        <f t="shared" si="7"/>
        <v>1</v>
      </c>
      <c r="F142" s="111">
        <v>20</v>
      </c>
      <c r="G142" s="49"/>
      <c r="H142" s="49"/>
      <c r="I142" s="49"/>
      <c r="J142" s="49"/>
      <c r="K142" s="49"/>
      <c r="L142" s="49"/>
      <c r="M142" s="49"/>
      <c r="N142" s="49"/>
      <c r="O142" s="17"/>
      <c r="Q142" s="15">
        <f t="shared" si="6"/>
        <v>20</v>
      </c>
      <c r="R142" s="23">
        <f t="shared" si="8"/>
        <v>20</v>
      </c>
      <c r="T142" s="5"/>
      <c r="U142"/>
      <c r="V142" s="118"/>
      <c r="Z142"/>
    </row>
    <row r="143" spans="1:26" s="6" customFormat="1" ht="18.75" customHeight="1" thickBot="1">
      <c r="A143" s="29"/>
      <c r="B143" s="107" t="s">
        <v>486</v>
      </c>
      <c r="C143" s="107" t="s">
        <v>487</v>
      </c>
      <c r="D143" s="17"/>
      <c r="E143" s="26">
        <f t="shared" si="7"/>
        <v>1</v>
      </c>
      <c r="F143" s="111">
        <v>20</v>
      </c>
      <c r="G143" s="49"/>
      <c r="H143" s="49"/>
      <c r="I143" s="49"/>
      <c r="J143" s="49"/>
      <c r="K143" s="49"/>
      <c r="L143" s="49"/>
      <c r="M143" s="49"/>
      <c r="N143" s="49"/>
      <c r="O143" s="17"/>
      <c r="Q143" s="15">
        <f t="shared" si="6"/>
        <v>20</v>
      </c>
      <c r="R143" s="23">
        <f t="shared" si="8"/>
        <v>20</v>
      </c>
      <c r="T143" s="5"/>
      <c r="U143"/>
      <c r="V143" s="118"/>
      <c r="W143" s="5"/>
      <c r="Z143"/>
    </row>
    <row r="144" spans="1:26" s="6" customFormat="1" ht="18.75" customHeight="1" thickBot="1">
      <c r="A144" s="29"/>
      <c r="B144" s="107" t="s">
        <v>128</v>
      </c>
      <c r="C144" s="107" t="s">
        <v>488</v>
      </c>
      <c r="D144" s="17"/>
      <c r="E144" s="26">
        <f t="shared" si="7"/>
        <v>1</v>
      </c>
      <c r="F144" s="111">
        <v>20</v>
      </c>
      <c r="G144" s="49"/>
      <c r="H144" s="49"/>
      <c r="I144" s="49"/>
      <c r="J144" s="49"/>
      <c r="K144" s="49"/>
      <c r="L144" s="49"/>
      <c r="M144" s="49"/>
      <c r="N144" s="49"/>
      <c r="O144" s="17"/>
      <c r="Q144" s="15">
        <f t="shared" si="6"/>
        <v>20</v>
      </c>
      <c r="R144" s="23">
        <f t="shared" si="8"/>
        <v>20</v>
      </c>
      <c r="T144" s="5"/>
      <c r="U144"/>
      <c r="V144" s="118"/>
      <c r="W144" s="5"/>
      <c r="Z144"/>
    </row>
    <row r="145" spans="1:26" s="6" customFormat="1" ht="18" thickBot="1">
      <c r="A145" s="29"/>
      <c r="B145" s="107" t="s">
        <v>285</v>
      </c>
      <c r="C145" s="107" t="s">
        <v>489</v>
      </c>
      <c r="D145" s="17"/>
      <c r="E145" s="26">
        <f t="shared" si="7"/>
        <v>1</v>
      </c>
      <c r="F145" s="111">
        <v>20</v>
      </c>
      <c r="G145" s="49"/>
      <c r="H145" s="49"/>
      <c r="I145" s="49"/>
      <c r="J145" s="49"/>
      <c r="K145" s="49"/>
      <c r="L145" s="49"/>
      <c r="M145" s="49"/>
      <c r="N145" s="49"/>
      <c r="O145" s="17"/>
      <c r="Q145" s="15">
        <f t="shared" si="6"/>
        <v>20</v>
      </c>
      <c r="R145" s="23">
        <f t="shared" si="8"/>
        <v>20</v>
      </c>
      <c r="T145" s="5"/>
      <c r="U145"/>
      <c r="V145" s="118"/>
      <c r="W145" s="5"/>
      <c r="Z145"/>
    </row>
    <row r="146" spans="1:26" s="6" customFormat="1" ht="18" thickBot="1">
      <c r="A146" s="29"/>
      <c r="B146" s="107" t="s">
        <v>142</v>
      </c>
      <c r="C146" s="107" t="s">
        <v>490</v>
      </c>
      <c r="D146" s="17"/>
      <c r="E146" s="26">
        <f t="shared" si="7"/>
        <v>1</v>
      </c>
      <c r="F146" s="111">
        <v>20</v>
      </c>
      <c r="G146" s="49"/>
      <c r="H146" s="49"/>
      <c r="I146" s="49"/>
      <c r="J146" s="49"/>
      <c r="K146" s="49"/>
      <c r="L146" s="49"/>
      <c r="M146" s="49"/>
      <c r="N146" s="49"/>
      <c r="O146" s="17"/>
      <c r="Q146" s="15">
        <f t="shared" si="6"/>
        <v>20</v>
      </c>
      <c r="R146" s="23">
        <f t="shared" si="8"/>
        <v>20</v>
      </c>
      <c r="T146" s="5"/>
      <c r="U146"/>
      <c r="V146" s="118"/>
      <c r="W146" s="5"/>
      <c r="Z146"/>
    </row>
    <row r="147" spans="1:26" s="6" customFormat="1" ht="18" thickBot="1">
      <c r="A147" s="29"/>
      <c r="B147" s="107" t="s">
        <v>266</v>
      </c>
      <c r="C147" s="107" t="s">
        <v>286</v>
      </c>
      <c r="D147" s="17"/>
      <c r="E147" s="26">
        <f t="shared" si="7"/>
        <v>1</v>
      </c>
      <c r="F147" s="111">
        <v>20</v>
      </c>
      <c r="G147" s="49"/>
      <c r="H147" s="49"/>
      <c r="I147" s="49"/>
      <c r="J147" s="49"/>
      <c r="K147" s="49"/>
      <c r="L147" s="49"/>
      <c r="M147" s="49"/>
      <c r="N147" s="49"/>
      <c r="O147" s="17"/>
      <c r="P147" s="31"/>
      <c r="Q147" s="15">
        <f t="shared" si="6"/>
        <v>20</v>
      </c>
      <c r="R147" s="23">
        <f t="shared" si="8"/>
        <v>20</v>
      </c>
      <c r="T147" s="5"/>
      <c r="U147"/>
      <c r="V147" s="118"/>
      <c r="W147" s="5"/>
    </row>
    <row r="148" spans="1:26" s="6" customFormat="1" ht="18" thickBot="1">
      <c r="A148" s="26"/>
      <c r="B148" s="107" t="s">
        <v>285</v>
      </c>
      <c r="C148" s="107" t="s">
        <v>277</v>
      </c>
      <c r="D148" s="17"/>
      <c r="E148" s="26">
        <f t="shared" si="7"/>
        <v>1</v>
      </c>
      <c r="F148" s="111">
        <v>20</v>
      </c>
      <c r="G148" s="56"/>
      <c r="H148" s="56"/>
      <c r="I148" s="56"/>
      <c r="J148" s="56"/>
      <c r="K148" s="56"/>
      <c r="L148" s="56"/>
      <c r="M148" s="56"/>
      <c r="N148" s="56"/>
      <c r="O148" s="17"/>
      <c r="P148" s="31"/>
      <c r="Q148" s="15">
        <f t="shared" si="6"/>
        <v>20</v>
      </c>
      <c r="R148" s="23">
        <f t="shared" si="8"/>
        <v>20</v>
      </c>
      <c r="T148" s="5"/>
      <c r="U148"/>
      <c r="V148" s="118"/>
      <c r="W148" s="5"/>
    </row>
    <row r="149" spans="1:26" s="6" customFormat="1" ht="18" thickBot="1">
      <c r="A149" s="29"/>
      <c r="B149" s="107" t="s">
        <v>286</v>
      </c>
      <c r="C149" s="107" t="s">
        <v>287</v>
      </c>
      <c r="D149" s="17"/>
      <c r="E149" s="26">
        <f t="shared" si="7"/>
        <v>1</v>
      </c>
      <c r="F149" s="111">
        <v>20</v>
      </c>
      <c r="G149" s="56"/>
      <c r="H149" s="56"/>
      <c r="I149" s="56"/>
      <c r="J149" s="56"/>
      <c r="K149" s="56"/>
      <c r="L149" s="56"/>
      <c r="M149" s="56"/>
      <c r="N149" s="56"/>
      <c r="O149" s="17"/>
      <c r="P149" s="31"/>
      <c r="Q149" s="15">
        <f t="shared" si="6"/>
        <v>20</v>
      </c>
      <c r="R149" s="23">
        <f t="shared" si="8"/>
        <v>20</v>
      </c>
      <c r="T149" s="5"/>
      <c r="U149"/>
      <c r="V149" s="118"/>
      <c r="W149" s="5"/>
    </row>
    <row r="150" spans="1:26" s="6" customFormat="1" ht="17">
      <c r="A150" s="206"/>
      <c r="B150" s="125"/>
      <c r="C150" s="125"/>
      <c r="D150" s="207"/>
      <c r="E150" s="207"/>
      <c r="F150" s="208"/>
      <c r="G150" s="206"/>
      <c r="H150" s="206"/>
      <c r="I150" s="206"/>
      <c r="J150" s="206"/>
      <c r="K150" s="206"/>
      <c r="L150" s="206"/>
      <c r="M150" s="206"/>
      <c r="N150" s="206"/>
      <c r="O150" s="206"/>
      <c r="P150" s="33"/>
      <c r="Q150" s="209"/>
      <c r="R150" s="210"/>
      <c r="S150" s="24"/>
      <c r="T150" s="5"/>
      <c r="U150"/>
      <c r="V150" s="118"/>
      <c r="W150" s="5"/>
    </row>
    <row r="151" spans="1:26" s="6" customFormat="1" ht="17">
      <c r="A151" s="18"/>
      <c r="B151" s="126"/>
      <c r="C151" s="126"/>
      <c r="D151" s="40"/>
      <c r="E151" s="40"/>
      <c r="F151" s="211"/>
      <c r="G151" s="211"/>
      <c r="H151" s="211"/>
      <c r="I151" s="211"/>
      <c r="J151" s="211"/>
      <c r="K151" s="211"/>
      <c r="L151" s="211"/>
      <c r="M151" s="211"/>
      <c r="N151" s="211"/>
      <c r="O151" s="18"/>
      <c r="P151" s="33"/>
      <c r="Q151" s="24"/>
      <c r="R151" s="58"/>
      <c r="T151" s="5"/>
      <c r="U151"/>
      <c r="V151" s="118"/>
      <c r="W151" s="5"/>
    </row>
    <row r="152" spans="1:26" s="6" customFormat="1" ht="17">
      <c r="A152" s="18"/>
      <c r="B152" s="126"/>
      <c r="C152" s="126"/>
      <c r="D152" s="40"/>
      <c r="E152" s="40"/>
      <c r="F152" s="211"/>
      <c r="G152" s="86"/>
      <c r="H152" s="86"/>
      <c r="I152" s="86"/>
      <c r="J152" s="86"/>
      <c r="K152" s="86"/>
      <c r="L152" s="86"/>
      <c r="M152" s="86"/>
      <c r="N152" s="86"/>
      <c r="O152" s="18"/>
      <c r="P152" s="33"/>
      <c r="Q152" s="24"/>
      <c r="R152" s="58"/>
      <c r="T152" s="5"/>
      <c r="U152"/>
      <c r="V152" s="118"/>
      <c r="W152" s="5"/>
    </row>
    <row r="153" spans="1:26" s="6" customFormat="1" ht="17">
      <c r="A153" s="18"/>
      <c r="B153" s="212"/>
      <c r="C153" s="212"/>
      <c r="D153" s="40"/>
      <c r="E153" s="40"/>
      <c r="F153" s="213"/>
      <c r="G153" s="18"/>
      <c r="H153" s="18"/>
      <c r="I153" s="18"/>
      <c r="J153" s="18"/>
      <c r="K153" s="18"/>
      <c r="L153" s="18"/>
      <c r="M153" s="18"/>
      <c r="N153" s="18"/>
      <c r="O153" s="18"/>
      <c r="P153" s="33"/>
      <c r="Q153" s="24"/>
      <c r="R153" s="58"/>
      <c r="T153" s="5"/>
      <c r="U153"/>
      <c r="V153" s="118"/>
      <c r="W153" s="5"/>
    </row>
    <row r="154" spans="1:26" s="6" customFormat="1" ht="17">
      <c r="A154" s="18"/>
      <c r="B154" s="126"/>
      <c r="C154" s="214"/>
      <c r="D154" s="18"/>
      <c r="E154" s="40"/>
      <c r="F154" s="211"/>
      <c r="G154" s="211"/>
      <c r="H154" s="211"/>
      <c r="I154" s="211"/>
      <c r="J154" s="211"/>
      <c r="K154" s="211"/>
      <c r="L154" s="211"/>
      <c r="M154" s="211"/>
      <c r="N154" s="211"/>
      <c r="O154" s="18"/>
      <c r="P154" s="33"/>
      <c r="Q154" s="24"/>
      <c r="R154" s="58"/>
      <c r="T154" s="5"/>
      <c r="U154"/>
      <c r="V154" s="118"/>
      <c r="W154" s="5"/>
    </row>
    <row r="155" spans="1:26" s="6" customFormat="1" ht="17">
      <c r="A155" s="18"/>
      <c r="B155" s="126"/>
      <c r="C155" s="126"/>
      <c r="D155" s="40"/>
      <c r="E155" s="40"/>
      <c r="F155" s="86"/>
      <c r="G155" s="86"/>
      <c r="H155" s="86"/>
      <c r="I155" s="86"/>
      <c r="J155" s="86"/>
      <c r="K155" s="86"/>
      <c r="L155" s="86"/>
      <c r="M155" s="86"/>
      <c r="N155" s="86"/>
      <c r="O155" s="40"/>
      <c r="P155" s="10"/>
      <c r="Q155" s="24"/>
      <c r="R155" s="58"/>
      <c r="T155" s="5"/>
      <c r="U155"/>
      <c r="V155" s="118"/>
      <c r="W155" s="5"/>
    </row>
    <row r="156" spans="1:26" s="6" customFormat="1" ht="17">
      <c r="A156" s="18"/>
      <c r="B156" s="126"/>
      <c r="C156" s="126"/>
      <c r="D156" s="18"/>
      <c r="E156" s="18"/>
      <c r="F156" s="211"/>
      <c r="G156" s="211"/>
      <c r="H156" s="211"/>
      <c r="I156" s="211"/>
      <c r="J156" s="211"/>
      <c r="K156" s="211"/>
      <c r="L156" s="211"/>
      <c r="M156" s="211"/>
      <c r="N156" s="211"/>
      <c r="O156" s="18"/>
      <c r="P156" s="33"/>
      <c r="Q156" s="24"/>
      <c r="R156" s="58"/>
      <c r="T156" s="5"/>
      <c r="U156"/>
      <c r="V156" s="118"/>
      <c r="W156" s="5"/>
    </row>
    <row r="157" spans="1:26" s="6" customFormat="1" ht="17">
      <c r="A157" s="18"/>
      <c r="B157" s="127"/>
      <c r="C157" s="214"/>
      <c r="D157" s="18"/>
      <c r="E157" s="40"/>
      <c r="F157" s="211"/>
      <c r="G157" s="211"/>
      <c r="H157" s="211"/>
      <c r="I157" s="211"/>
      <c r="J157" s="211"/>
      <c r="K157" s="211"/>
      <c r="L157" s="211"/>
      <c r="M157" s="211"/>
      <c r="N157" s="211"/>
      <c r="O157" s="18"/>
      <c r="P157" s="33"/>
      <c r="Q157" s="24"/>
      <c r="R157" s="58"/>
      <c r="T157" s="5"/>
      <c r="U157"/>
      <c r="V157" s="118"/>
      <c r="W157" s="5"/>
    </row>
    <row r="158" spans="1:26" s="6" customFormat="1" ht="17">
      <c r="A158" s="18"/>
      <c r="B158" s="126"/>
      <c r="C158" s="126"/>
      <c r="D158" s="40"/>
      <c r="E158" s="40"/>
      <c r="F158" s="86"/>
      <c r="G158" s="86"/>
      <c r="H158" s="86"/>
      <c r="I158" s="86"/>
      <c r="J158" s="86"/>
      <c r="K158" s="86"/>
      <c r="L158" s="86"/>
      <c r="M158" s="86"/>
      <c r="N158" s="86"/>
      <c r="O158" s="40"/>
      <c r="P158" s="10"/>
      <c r="Q158" s="24"/>
      <c r="R158" s="58"/>
      <c r="T158" s="5"/>
      <c r="U158"/>
      <c r="V158" s="118"/>
      <c r="W158" s="5"/>
    </row>
    <row r="159" spans="1:26" s="6" customFormat="1" ht="17">
      <c r="A159" s="18"/>
      <c r="B159" s="212"/>
      <c r="C159" s="212"/>
      <c r="D159" s="40"/>
      <c r="E159" s="40"/>
      <c r="F159" s="213"/>
      <c r="G159" s="86"/>
      <c r="H159" s="86"/>
      <c r="I159" s="86"/>
      <c r="J159" s="86"/>
      <c r="K159" s="86"/>
      <c r="L159" s="86"/>
      <c r="M159" s="86"/>
      <c r="N159" s="86"/>
      <c r="O159" s="18"/>
      <c r="P159" s="33"/>
      <c r="Q159" s="24"/>
      <c r="R159" s="58"/>
      <c r="T159" s="5"/>
      <c r="U159"/>
      <c r="V159" s="118"/>
      <c r="W159" s="5"/>
    </row>
    <row r="160" spans="1:26" s="6" customFormat="1" ht="17">
      <c r="A160" s="18"/>
      <c r="B160" s="215"/>
      <c r="C160" s="215"/>
      <c r="D160" s="40"/>
      <c r="E160" s="40"/>
      <c r="F160" s="213"/>
      <c r="G160" s="18"/>
      <c r="H160" s="18"/>
      <c r="I160" s="18"/>
      <c r="J160" s="18"/>
      <c r="K160" s="18"/>
      <c r="L160" s="18"/>
      <c r="M160" s="18"/>
      <c r="N160" s="18"/>
      <c r="O160" s="18"/>
      <c r="P160" s="33"/>
      <c r="Q160" s="24"/>
      <c r="R160" s="58"/>
      <c r="T160" s="5"/>
      <c r="U160"/>
      <c r="V160" s="118"/>
      <c r="W160" s="5"/>
    </row>
    <row r="161" spans="1:31" s="6" customFormat="1" ht="17">
      <c r="A161" s="18"/>
      <c r="B161" s="127"/>
      <c r="C161" s="127"/>
      <c r="D161" s="40"/>
      <c r="E161" s="40"/>
      <c r="F161" s="86"/>
      <c r="G161" s="86"/>
      <c r="H161" s="86"/>
      <c r="I161" s="86"/>
      <c r="J161" s="86"/>
      <c r="K161" s="86"/>
      <c r="L161" s="86"/>
      <c r="M161" s="86"/>
      <c r="N161" s="86"/>
      <c r="O161" s="40"/>
      <c r="P161" s="10"/>
      <c r="Q161" s="24"/>
      <c r="R161" s="58"/>
      <c r="S161" s="24"/>
      <c r="T161" s="5"/>
      <c r="U161"/>
      <c r="V161" s="118"/>
      <c r="W161" s="5"/>
    </row>
    <row r="162" spans="1:31" s="6" customFormat="1" ht="17">
      <c r="A162" s="18"/>
      <c r="B162" s="215"/>
      <c r="C162" s="215"/>
      <c r="D162" s="40"/>
      <c r="E162" s="40"/>
      <c r="F162" s="216"/>
      <c r="G162" s="18"/>
      <c r="H162" s="18"/>
      <c r="I162" s="18"/>
      <c r="J162" s="18"/>
      <c r="K162" s="18"/>
      <c r="L162" s="18"/>
      <c r="M162" s="18"/>
      <c r="N162" s="18"/>
      <c r="O162" s="24"/>
      <c r="P162" s="33"/>
      <c r="Q162" s="24"/>
      <c r="R162" s="58"/>
      <c r="S162" s="24"/>
      <c r="T162" s="5"/>
      <c r="U162"/>
      <c r="V162" s="118"/>
      <c r="W162" s="5"/>
    </row>
    <row r="163" spans="1:31" s="6" customFormat="1" ht="17">
      <c r="A163" s="18"/>
      <c r="B163" s="215"/>
      <c r="C163" s="215"/>
      <c r="D163" s="40"/>
      <c r="E163" s="40"/>
      <c r="F163" s="213"/>
      <c r="G163" s="24"/>
      <c r="H163" s="24"/>
      <c r="I163" s="24"/>
      <c r="J163" s="24"/>
      <c r="K163" s="24"/>
      <c r="L163" s="24"/>
      <c r="M163" s="24"/>
      <c r="N163" s="24"/>
      <c r="O163" s="24"/>
      <c r="P163" s="33"/>
      <c r="Q163" s="24"/>
      <c r="R163" s="58"/>
      <c r="S163" s="24"/>
      <c r="T163" s="5"/>
      <c r="U163"/>
      <c r="V163" s="118"/>
      <c r="W163" s="5"/>
    </row>
    <row r="164" spans="1:31" s="6" customFormat="1" ht="17">
      <c r="A164" s="18"/>
      <c r="B164" s="126"/>
      <c r="C164" s="126"/>
      <c r="D164" s="40"/>
      <c r="E164" s="40"/>
      <c r="F164" s="86"/>
      <c r="G164" s="86"/>
      <c r="H164" s="86"/>
      <c r="I164" s="86"/>
      <c r="J164" s="86"/>
      <c r="K164" s="86"/>
      <c r="L164" s="86"/>
      <c r="M164" s="86"/>
      <c r="N164" s="86"/>
      <c r="O164" s="40"/>
      <c r="P164" s="10"/>
      <c r="Q164" s="24"/>
      <c r="R164" s="58"/>
      <c r="S164" s="24"/>
      <c r="T164" s="5"/>
      <c r="U164"/>
      <c r="V164" s="118"/>
      <c r="W164" s="5"/>
    </row>
    <row r="165" spans="1:31" s="6" customFormat="1" ht="17">
      <c r="A165" s="18"/>
      <c r="B165" s="127"/>
      <c r="C165" s="127"/>
      <c r="D165" s="40"/>
      <c r="E165" s="40"/>
      <c r="F165" s="86"/>
      <c r="G165" s="86"/>
      <c r="H165" s="86"/>
      <c r="I165" s="86"/>
      <c r="J165" s="86"/>
      <c r="K165" s="86"/>
      <c r="L165" s="86"/>
      <c r="M165" s="86"/>
      <c r="N165" s="86"/>
      <c r="O165" s="40"/>
      <c r="P165" s="10"/>
      <c r="Q165" s="24"/>
      <c r="R165" s="58"/>
      <c r="T165" s="5"/>
      <c r="U165"/>
      <c r="V165" s="118"/>
      <c r="W165" s="5"/>
    </row>
    <row r="166" spans="1:31" s="6" customFormat="1" ht="17">
      <c r="A166" s="18"/>
      <c r="B166" s="127"/>
      <c r="C166" s="127"/>
      <c r="D166" s="40"/>
      <c r="E166" s="40"/>
      <c r="F166" s="86"/>
      <c r="G166" s="86"/>
      <c r="H166" s="86"/>
      <c r="I166" s="86"/>
      <c r="J166" s="86"/>
      <c r="K166" s="86"/>
      <c r="L166" s="86"/>
      <c r="M166" s="86"/>
      <c r="N166" s="86"/>
      <c r="O166" s="40"/>
      <c r="P166" s="10"/>
      <c r="Q166" s="24"/>
      <c r="R166" s="58"/>
      <c r="T166" s="5"/>
      <c r="U166"/>
      <c r="V166" s="118"/>
      <c r="W166" s="5"/>
    </row>
    <row r="167" spans="1:31" s="6" customFormat="1" ht="17">
      <c r="A167" s="18"/>
      <c r="B167" s="212"/>
      <c r="C167" s="212"/>
      <c r="D167" s="18"/>
      <c r="E167" s="40"/>
      <c r="F167" s="213"/>
      <c r="G167" s="18"/>
      <c r="H167" s="18"/>
      <c r="I167" s="18"/>
      <c r="J167" s="18"/>
      <c r="K167" s="18"/>
      <c r="L167" s="18"/>
      <c r="M167" s="18"/>
      <c r="N167" s="18"/>
      <c r="O167" s="18"/>
      <c r="P167" s="33"/>
      <c r="Q167" s="24"/>
      <c r="R167" s="58"/>
      <c r="T167" s="5"/>
      <c r="U167"/>
      <c r="V167" s="118"/>
      <c r="W167" s="5"/>
    </row>
    <row r="168" spans="1:31" s="6" customFormat="1" ht="17">
      <c r="A168" s="18"/>
      <c r="B168" s="212"/>
      <c r="C168" s="212"/>
      <c r="D168" s="40"/>
      <c r="E168" s="40"/>
      <c r="F168" s="213"/>
      <c r="G168" s="18"/>
      <c r="H168" s="18"/>
      <c r="I168" s="18"/>
      <c r="J168" s="18"/>
      <c r="K168" s="18"/>
      <c r="L168" s="18"/>
      <c r="M168" s="18"/>
      <c r="N168" s="18"/>
      <c r="O168" s="18"/>
      <c r="P168" s="33"/>
      <c r="Q168" s="24"/>
      <c r="R168" s="58"/>
      <c r="T168" s="5"/>
      <c r="U168"/>
      <c r="V168" s="118"/>
      <c r="W168" s="5"/>
    </row>
    <row r="169" spans="1:31" s="6" customFormat="1" ht="17">
      <c r="A169" s="18"/>
      <c r="B169" s="212"/>
      <c r="C169" s="212"/>
      <c r="D169" s="40"/>
      <c r="E169" s="40"/>
      <c r="F169" s="213"/>
      <c r="G169" s="86"/>
      <c r="H169" s="86"/>
      <c r="I169" s="86"/>
      <c r="J169" s="86"/>
      <c r="K169" s="86"/>
      <c r="L169" s="86"/>
      <c r="M169" s="86"/>
      <c r="N169" s="86"/>
      <c r="O169" s="18"/>
      <c r="P169" s="33"/>
      <c r="Q169" s="24"/>
      <c r="R169" s="58"/>
      <c r="T169" s="5"/>
      <c r="U169"/>
      <c r="V169" s="118"/>
      <c r="W169" s="5"/>
    </row>
    <row r="170" spans="1:31" s="6" customFormat="1" ht="17">
      <c r="A170" s="18"/>
      <c r="B170" s="212"/>
      <c r="C170" s="212"/>
      <c r="D170" s="18"/>
      <c r="E170" s="40"/>
      <c r="F170" s="213"/>
      <c r="G170" s="18"/>
      <c r="H170" s="18"/>
      <c r="I170" s="18"/>
      <c r="J170" s="18"/>
      <c r="K170" s="18"/>
      <c r="L170" s="18"/>
      <c r="M170" s="18"/>
      <c r="N170" s="18"/>
      <c r="O170" s="18"/>
      <c r="P170" s="33"/>
      <c r="Q170" s="24"/>
      <c r="R170" s="58"/>
      <c r="T170" s="5"/>
      <c r="U170"/>
      <c r="V170" s="118"/>
      <c r="W170" s="5"/>
    </row>
    <row r="171" spans="1:31" s="6" customFormat="1" ht="17">
      <c r="A171" s="18"/>
      <c r="B171" s="215"/>
      <c r="C171" s="215"/>
      <c r="D171" s="40"/>
      <c r="E171" s="40"/>
      <c r="F171" s="213"/>
      <c r="G171" s="18"/>
      <c r="H171" s="18"/>
      <c r="I171" s="18"/>
      <c r="J171" s="18"/>
      <c r="K171" s="18"/>
      <c r="L171" s="18"/>
      <c r="M171" s="18"/>
      <c r="N171" s="18"/>
      <c r="O171" s="18"/>
      <c r="P171" s="33"/>
      <c r="Q171" s="24"/>
      <c r="R171" s="58"/>
      <c r="T171" s="5"/>
      <c r="U171"/>
      <c r="V171" s="118"/>
      <c r="W171" s="5"/>
    </row>
    <row r="172" spans="1:31" s="6" customFormat="1" ht="17">
      <c r="A172" s="40"/>
      <c r="B172" s="212"/>
      <c r="C172" s="212"/>
      <c r="D172" s="18"/>
      <c r="E172" s="40"/>
      <c r="F172" s="213"/>
      <c r="G172" s="18"/>
      <c r="H172" s="18"/>
      <c r="I172" s="18"/>
      <c r="J172" s="18"/>
      <c r="K172" s="18"/>
      <c r="L172" s="18"/>
      <c r="M172" s="18"/>
      <c r="N172" s="18"/>
      <c r="O172" s="18"/>
      <c r="P172" s="33"/>
      <c r="Q172" s="24"/>
      <c r="R172" s="58"/>
      <c r="T172" s="5"/>
      <c r="U172"/>
      <c r="V172" s="118"/>
      <c r="W172" s="5"/>
    </row>
    <row r="173" spans="1:31" s="6" customFormat="1" ht="17">
      <c r="A173" s="40"/>
      <c r="B173" s="212"/>
      <c r="C173" s="212"/>
      <c r="D173" s="18"/>
      <c r="E173" s="40"/>
      <c r="F173" s="213"/>
      <c r="G173" s="18"/>
      <c r="H173" s="18"/>
      <c r="I173" s="18"/>
      <c r="J173" s="18"/>
      <c r="K173" s="18"/>
      <c r="L173" s="18"/>
      <c r="M173" s="18"/>
      <c r="N173" s="18"/>
      <c r="O173" s="18"/>
      <c r="P173" s="33"/>
      <c r="Q173" s="24"/>
      <c r="R173" s="58"/>
      <c r="T173" s="5"/>
      <c r="U173"/>
      <c r="V173" s="118"/>
      <c r="W173" s="5"/>
    </row>
    <row r="174" spans="1:31" s="6" customFormat="1" ht="17">
      <c r="A174" s="18"/>
      <c r="B174" s="128"/>
      <c r="C174" s="128"/>
      <c r="D174" s="40"/>
      <c r="E174" s="40"/>
      <c r="F174" s="86"/>
      <c r="G174" s="86"/>
      <c r="H174" s="86"/>
      <c r="I174" s="86"/>
      <c r="J174" s="86"/>
      <c r="K174" s="86"/>
      <c r="L174" s="86"/>
      <c r="M174" s="86"/>
      <c r="N174" s="86"/>
      <c r="O174" s="40"/>
      <c r="P174" s="10"/>
      <c r="Q174" s="24"/>
      <c r="R174" s="58"/>
      <c r="T174" s="5"/>
      <c r="U174"/>
      <c r="V174" s="118"/>
      <c r="W174" s="5"/>
    </row>
    <row r="175" spans="1:31" s="6" customFormat="1" ht="17">
      <c r="A175" s="18"/>
      <c r="B175" s="127"/>
      <c r="C175" s="127"/>
      <c r="D175" s="40"/>
      <c r="E175" s="40"/>
      <c r="F175" s="86"/>
      <c r="G175" s="86"/>
      <c r="H175" s="86"/>
      <c r="I175" s="86"/>
      <c r="J175" s="86"/>
      <c r="K175" s="86"/>
      <c r="L175" s="86"/>
      <c r="M175" s="86"/>
      <c r="N175" s="86"/>
      <c r="O175" s="40"/>
      <c r="P175" s="10"/>
      <c r="Q175" s="24"/>
      <c r="R175" s="58"/>
      <c r="T175" s="5"/>
      <c r="U175"/>
      <c r="V175" s="118"/>
      <c r="W175" s="5"/>
    </row>
    <row r="176" spans="1:31" s="6" customFormat="1" ht="23">
      <c r="A176" s="18"/>
      <c r="B176" s="212"/>
      <c r="C176" s="212"/>
      <c r="D176" s="18"/>
      <c r="E176" s="40"/>
      <c r="F176" s="213"/>
      <c r="G176" s="18"/>
      <c r="H176" s="18"/>
      <c r="I176" s="18"/>
      <c r="J176" s="18"/>
      <c r="K176" s="18"/>
      <c r="L176" s="18"/>
      <c r="M176" s="18"/>
      <c r="N176" s="18"/>
      <c r="O176" s="18"/>
      <c r="P176" s="33"/>
      <c r="Q176" s="24"/>
      <c r="R176" s="58"/>
      <c r="S176" s="24"/>
      <c r="T176" s="5"/>
      <c r="U176"/>
      <c r="V176" s="118"/>
      <c r="W176" s="5"/>
      <c r="AB176" s="51"/>
      <c r="AC176" s="51"/>
      <c r="AD176" s="51"/>
      <c r="AE176" s="52"/>
    </row>
    <row r="177" spans="1:31" s="6" customFormat="1" ht="17">
      <c r="A177" s="18"/>
      <c r="B177" s="127"/>
      <c r="C177" s="127"/>
      <c r="D177" s="40"/>
      <c r="E177" s="40"/>
      <c r="F177" s="86"/>
      <c r="G177" s="86"/>
      <c r="H177" s="86"/>
      <c r="I177" s="86"/>
      <c r="J177" s="86"/>
      <c r="K177" s="86"/>
      <c r="L177" s="86"/>
      <c r="M177" s="86"/>
      <c r="N177" s="86"/>
      <c r="O177" s="40"/>
      <c r="P177" s="10"/>
      <c r="Q177" s="24"/>
      <c r="R177" s="58"/>
      <c r="T177" s="22"/>
      <c r="U177"/>
      <c r="V177" s="102"/>
      <c r="W177" s="22"/>
    </row>
    <row r="178" spans="1:31" s="6" customFormat="1" ht="17">
      <c r="A178" s="18"/>
      <c r="B178" s="212"/>
      <c r="C178" s="212"/>
      <c r="D178" s="18"/>
      <c r="E178" s="40"/>
      <c r="F178" s="213"/>
      <c r="G178" s="18"/>
      <c r="H178" s="18"/>
      <c r="I178" s="18"/>
      <c r="J178" s="18"/>
      <c r="K178" s="18"/>
      <c r="L178" s="18"/>
      <c r="M178" s="18"/>
      <c r="N178" s="18"/>
      <c r="O178" s="18"/>
      <c r="P178" s="33"/>
      <c r="Q178" s="24"/>
      <c r="R178" s="58"/>
      <c r="T178" s="5"/>
      <c r="U178"/>
      <c r="V178" s="118"/>
      <c r="W178" s="5"/>
    </row>
    <row r="179" spans="1:31" s="6" customFormat="1" ht="17">
      <c r="A179" s="18"/>
      <c r="B179" s="212"/>
      <c r="C179" s="212"/>
      <c r="D179" s="40"/>
      <c r="E179" s="40"/>
      <c r="F179" s="213"/>
      <c r="G179" s="18"/>
      <c r="H179" s="18"/>
      <c r="I179" s="18"/>
      <c r="J179" s="18"/>
      <c r="K179" s="18"/>
      <c r="L179" s="18"/>
      <c r="M179" s="18"/>
      <c r="N179" s="18"/>
      <c r="O179" s="18"/>
      <c r="P179" s="33"/>
      <c r="Q179" s="24"/>
      <c r="R179" s="58"/>
      <c r="T179" s="5"/>
      <c r="U179"/>
      <c r="V179" s="118"/>
      <c r="W179" s="5"/>
    </row>
    <row r="180" spans="1:31" s="6" customFormat="1" ht="17">
      <c r="A180" s="40"/>
      <c r="B180" s="212"/>
      <c r="C180" s="212"/>
      <c r="D180" s="18"/>
      <c r="E180" s="40"/>
      <c r="F180" s="213"/>
      <c r="G180" s="18"/>
      <c r="H180" s="18"/>
      <c r="I180" s="18"/>
      <c r="J180" s="18"/>
      <c r="K180" s="18"/>
      <c r="L180" s="18"/>
      <c r="M180" s="18"/>
      <c r="N180" s="18"/>
      <c r="O180" s="18"/>
      <c r="P180" s="33"/>
      <c r="Q180" s="24"/>
      <c r="R180" s="58"/>
      <c r="T180" s="5"/>
      <c r="U180"/>
      <c r="V180" s="118"/>
      <c r="W180" s="5"/>
    </row>
    <row r="181" spans="1:31" s="6" customFormat="1" ht="17">
      <c r="A181" s="18"/>
      <c r="B181" s="127"/>
      <c r="C181" s="127"/>
      <c r="D181" s="40"/>
      <c r="E181" s="40"/>
      <c r="F181" s="86"/>
      <c r="G181" s="86"/>
      <c r="H181" s="86"/>
      <c r="I181" s="86"/>
      <c r="J181" s="86"/>
      <c r="K181" s="86"/>
      <c r="L181" s="86"/>
      <c r="M181" s="86"/>
      <c r="N181" s="86"/>
      <c r="O181" s="40"/>
      <c r="P181" s="10"/>
      <c r="Q181" s="24"/>
      <c r="R181" s="58"/>
      <c r="T181" s="5"/>
      <c r="U181"/>
      <c r="V181" s="118"/>
      <c r="W181" s="5"/>
    </row>
    <row r="182" spans="1:31" s="6" customFormat="1" ht="17">
      <c r="A182" s="18"/>
      <c r="B182" s="127"/>
      <c r="C182" s="127"/>
      <c r="D182" s="40"/>
      <c r="E182" s="40"/>
      <c r="F182" s="86"/>
      <c r="G182" s="86"/>
      <c r="H182" s="86"/>
      <c r="I182" s="86"/>
      <c r="J182" s="86"/>
      <c r="K182" s="86"/>
      <c r="L182" s="86"/>
      <c r="M182" s="86"/>
      <c r="N182" s="86"/>
      <c r="O182" s="40"/>
      <c r="P182" s="10"/>
      <c r="Q182" s="24"/>
      <c r="R182" s="58"/>
      <c r="T182" s="5"/>
      <c r="U182"/>
      <c r="V182" s="118"/>
      <c r="W182" s="5"/>
    </row>
    <row r="183" spans="1:31" s="6" customFormat="1" ht="17">
      <c r="A183" s="40"/>
      <c r="B183" s="126"/>
      <c r="C183" s="126"/>
      <c r="D183" s="40"/>
      <c r="E183" s="40"/>
      <c r="F183" s="211"/>
      <c r="G183" s="86"/>
      <c r="H183" s="86"/>
      <c r="I183" s="86"/>
      <c r="J183" s="86"/>
      <c r="K183" s="86"/>
      <c r="L183" s="86"/>
      <c r="M183" s="86"/>
      <c r="N183" s="86"/>
      <c r="O183" s="18"/>
      <c r="P183" s="33"/>
      <c r="Q183" s="24"/>
      <c r="R183" s="58"/>
      <c r="T183" s="5"/>
      <c r="U183"/>
      <c r="V183" s="118"/>
      <c r="W183" s="5"/>
    </row>
    <row r="184" spans="1:31" s="6" customFormat="1" ht="23">
      <c r="A184" s="40"/>
      <c r="B184" s="212"/>
      <c r="C184" s="212"/>
      <c r="D184" s="40"/>
      <c r="E184" s="40"/>
      <c r="F184" s="213"/>
      <c r="G184" s="211"/>
      <c r="H184" s="211"/>
      <c r="I184" s="211"/>
      <c r="J184" s="211"/>
      <c r="K184" s="211"/>
      <c r="L184" s="211"/>
      <c r="M184" s="211"/>
      <c r="N184" s="211"/>
      <c r="O184" s="18"/>
      <c r="P184" s="33"/>
      <c r="Q184" s="24"/>
      <c r="R184" s="58"/>
      <c r="S184" s="24"/>
      <c r="T184" s="5"/>
      <c r="U184"/>
      <c r="V184" s="118"/>
      <c r="W184" s="5"/>
      <c r="AB184" s="51"/>
      <c r="AC184" s="51"/>
      <c r="AD184" s="51"/>
      <c r="AE184" s="52"/>
    </row>
    <row r="185" spans="1:31" s="6" customFormat="1" ht="23">
      <c r="A185" s="18"/>
      <c r="B185" s="212"/>
      <c r="C185" s="212"/>
      <c r="D185" s="18"/>
      <c r="E185" s="40"/>
      <c r="F185" s="213"/>
      <c r="G185" s="18"/>
      <c r="H185" s="18"/>
      <c r="I185" s="18"/>
      <c r="J185" s="18"/>
      <c r="K185" s="18"/>
      <c r="L185" s="18"/>
      <c r="M185" s="18"/>
      <c r="N185" s="18"/>
      <c r="O185" s="18"/>
      <c r="P185" s="33"/>
      <c r="Q185" s="24"/>
      <c r="R185" s="58"/>
      <c r="S185" s="24"/>
      <c r="T185" s="5"/>
      <c r="U185"/>
      <c r="V185" s="118"/>
      <c r="W185" s="5"/>
      <c r="AB185" s="51"/>
      <c r="AC185" s="51"/>
      <c r="AD185" s="51"/>
      <c r="AE185" s="52"/>
    </row>
    <row r="186" spans="1:31" s="6" customFormat="1" ht="23">
      <c r="A186" s="18"/>
      <c r="B186" s="212"/>
      <c r="C186" s="212"/>
      <c r="D186" s="40"/>
      <c r="E186" s="40"/>
      <c r="F186" s="213"/>
      <c r="G186" s="86"/>
      <c r="H186" s="86"/>
      <c r="I186" s="86"/>
      <c r="J186" s="86"/>
      <c r="K186" s="86"/>
      <c r="L186" s="86"/>
      <c r="M186" s="86"/>
      <c r="N186" s="86"/>
      <c r="O186" s="18"/>
      <c r="P186" s="33"/>
      <c r="Q186" s="24"/>
      <c r="R186" s="58"/>
      <c r="S186" s="24"/>
      <c r="T186" s="5"/>
      <c r="U186"/>
      <c r="V186" s="118"/>
      <c r="W186" s="5"/>
      <c r="AB186" s="51"/>
      <c r="AC186" s="51"/>
      <c r="AD186" s="51"/>
      <c r="AE186" s="52"/>
    </row>
    <row r="187" spans="1:31" s="6" customFormat="1" ht="23">
      <c r="A187" s="18"/>
      <c r="B187" s="212"/>
      <c r="C187" s="212"/>
      <c r="D187" s="40"/>
      <c r="E187" s="40"/>
      <c r="F187" s="213"/>
      <c r="G187" s="86"/>
      <c r="H187" s="86"/>
      <c r="I187" s="86"/>
      <c r="J187" s="86"/>
      <c r="K187" s="86"/>
      <c r="L187" s="86"/>
      <c r="M187" s="86"/>
      <c r="N187" s="86"/>
      <c r="O187" s="18"/>
      <c r="P187" s="33"/>
      <c r="Q187" s="24"/>
      <c r="R187" s="58"/>
      <c r="S187" s="24"/>
      <c r="T187" s="5"/>
      <c r="U187"/>
      <c r="V187" s="118"/>
      <c r="W187" s="5"/>
      <c r="AB187" s="51"/>
      <c r="AC187" s="51"/>
      <c r="AD187" s="51"/>
      <c r="AE187" s="52"/>
    </row>
    <row r="188" spans="1:31" s="6" customFormat="1" ht="23">
      <c r="A188" s="18"/>
      <c r="B188" s="212"/>
      <c r="C188" s="212"/>
      <c r="D188" s="40"/>
      <c r="E188" s="40"/>
      <c r="F188" s="213"/>
      <c r="G188" s="86"/>
      <c r="H188" s="86"/>
      <c r="I188" s="86"/>
      <c r="J188" s="86"/>
      <c r="K188" s="86"/>
      <c r="L188" s="86"/>
      <c r="M188" s="86"/>
      <c r="N188" s="86"/>
      <c r="O188" s="18"/>
      <c r="P188" s="33"/>
      <c r="Q188" s="24"/>
      <c r="R188" s="58"/>
      <c r="S188" s="24"/>
      <c r="T188" s="5"/>
      <c r="U188"/>
      <c r="V188" s="118"/>
      <c r="W188" s="5"/>
      <c r="AB188" s="51"/>
      <c r="AC188" s="51"/>
      <c r="AD188" s="51"/>
      <c r="AE188" s="52"/>
    </row>
    <row r="189" spans="1:31" s="6" customFormat="1" ht="17">
      <c r="A189" s="18"/>
      <c r="B189" s="212"/>
      <c r="C189" s="212"/>
      <c r="D189" s="18"/>
      <c r="E189" s="40"/>
      <c r="F189" s="213"/>
      <c r="G189" s="18"/>
      <c r="H189" s="18"/>
      <c r="I189" s="18"/>
      <c r="J189" s="18"/>
      <c r="K189" s="18"/>
      <c r="L189" s="18"/>
      <c r="M189" s="18"/>
      <c r="N189" s="18"/>
      <c r="O189" s="18"/>
      <c r="P189" s="33"/>
      <c r="Q189" s="24"/>
      <c r="R189" s="58"/>
      <c r="S189" s="24"/>
      <c r="T189" s="5"/>
      <c r="U189"/>
      <c r="V189" s="118"/>
      <c r="W189" s="5"/>
    </row>
    <row r="190" spans="1:31" s="6" customFormat="1" ht="17">
      <c r="A190" s="18"/>
      <c r="B190" s="215"/>
      <c r="C190" s="215"/>
      <c r="D190" s="40"/>
      <c r="E190" s="40"/>
      <c r="F190" s="213"/>
      <c r="G190" s="18"/>
      <c r="H190" s="18"/>
      <c r="I190" s="18"/>
      <c r="J190" s="18"/>
      <c r="K190" s="18"/>
      <c r="L190" s="18"/>
      <c r="M190" s="18"/>
      <c r="N190" s="18"/>
      <c r="O190" s="18"/>
      <c r="P190" s="33"/>
      <c r="Q190" s="24"/>
      <c r="R190" s="58"/>
      <c r="S190" s="24"/>
      <c r="T190" s="5"/>
      <c r="U190"/>
      <c r="V190" s="118"/>
      <c r="W190" s="5"/>
    </row>
    <row r="191" spans="1:31" s="6" customFormat="1" ht="17">
      <c r="A191" s="18"/>
      <c r="B191" s="212"/>
      <c r="C191" s="212"/>
      <c r="D191" s="40"/>
      <c r="E191" s="40"/>
      <c r="F191" s="213"/>
      <c r="G191" s="86"/>
      <c r="H191" s="86"/>
      <c r="I191" s="86"/>
      <c r="J191" s="86"/>
      <c r="K191" s="86"/>
      <c r="L191" s="86"/>
      <c r="M191" s="86"/>
      <c r="N191" s="86"/>
      <c r="O191" s="18"/>
      <c r="P191" s="33"/>
      <c r="Q191" s="24"/>
      <c r="R191" s="58"/>
      <c r="S191" s="24"/>
      <c r="T191" s="5"/>
      <c r="U191"/>
      <c r="V191" s="118"/>
      <c r="W191" s="5"/>
    </row>
    <row r="192" spans="1:31" s="6" customFormat="1" ht="17">
      <c r="A192" s="18"/>
      <c r="B192" s="212"/>
      <c r="C192" s="212"/>
      <c r="D192" s="18"/>
      <c r="E192" s="40"/>
      <c r="F192" s="213"/>
      <c r="G192" s="18"/>
      <c r="H192" s="18"/>
      <c r="I192" s="18"/>
      <c r="J192" s="18"/>
      <c r="K192" s="18"/>
      <c r="L192" s="18"/>
      <c r="M192" s="18"/>
      <c r="N192" s="18"/>
      <c r="O192" s="18"/>
      <c r="P192" s="33"/>
      <c r="Q192" s="24"/>
      <c r="R192" s="58"/>
      <c r="S192" s="24"/>
      <c r="T192" s="5"/>
      <c r="U192"/>
      <c r="V192" s="118"/>
      <c r="W192" s="5"/>
    </row>
    <row r="193" spans="1:23" s="6" customFormat="1" ht="17">
      <c r="A193" s="18"/>
      <c r="B193" s="212"/>
      <c r="C193" s="212"/>
      <c r="D193" s="40"/>
      <c r="E193" s="40"/>
      <c r="F193" s="213"/>
      <c r="G193" s="211"/>
      <c r="H193" s="211"/>
      <c r="I193" s="211"/>
      <c r="J193" s="211"/>
      <c r="K193" s="211"/>
      <c r="L193" s="211"/>
      <c r="M193" s="211"/>
      <c r="N193" s="211"/>
      <c r="O193" s="18"/>
      <c r="P193" s="33"/>
      <c r="Q193" s="24"/>
      <c r="R193" s="58"/>
      <c r="S193" s="24"/>
      <c r="T193" s="5"/>
      <c r="U193"/>
      <c r="V193" s="118"/>
      <c r="W193" s="5"/>
    </row>
    <row r="194" spans="1:23" s="6" customFormat="1" ht="17">
      <c r="A194" s="18"/>
      <c r="B194" s="212"/>
      <c r="C194" s="212"/>
      <c r="D194" s="18"/>
      <c r="E194" s="40"/>
      <c r="F194" s="213"/>
      <c r="G194" s="18"/>
      <c r="H194" s="18"/>
      <c r="I194" s="18"/>
      <c r="J194" s="18"/>
      <c r="K194" s="18"/>
      <c r="L194" s="18"/>
      <c r="M194" s="18"/>
      <c r="N194" s="18"/>
      <c r="O194" s="18"/>
      <c r="P194" s="33"/>
      <c r="Q194" s="24"/>
      <c r="R194" s="58"/>
      <c r="T194" s="5"/>
      <c r="U194"/>
      <c r="V194" s="118"/>
      <c r="W194" s="5"/>
    </row>
    <row r="195" spans="1:23" s="6" customFormat="1" ht="17">
      <c r="A195" s="18"/>
      <c r="B195" s="212"/>
      <c r="C195" s="212"/>
      <c r="D195" s="40"/>
      <c r="E195" s="40"/>
      <c r="F195" s="213"/>
      <c r="G195" s="86"/>
      <c r="H195" s="86"/>
      <c r="I195" s="86"/>
      <c r="J195" s="86"/>
      <c r="K195" s="86"/>
      <c r="L195" s="86"/>
      <c r="M195" s="86"/>
      <c r="N195" s="86"/>
      <c r="O195" s="18"/>
      <c r="P195" s="33"/>
      <c r="Q195" s="24"/>
      <c r="R195" s="58"/>
      <c r="T195" s="5"/>
      <c r="U195"/>
      <c r="V195" s="118"/>
      <c r="W195" s="5"/>
    </row>
    <row r="196" spans="1:23" s="6" customFormat="1" ht="17">
      <c r="A196" s="18"/>
      <c r="B196" s="212"/>
      <c r="C196" s="212"/>
      <c r="D196" s="40"/>
      <c r="E196" s="40"/>
      <c r="F196" s="213"/>
      <c r="G196" s="24"/>
      <c r="H196" s="24"/>
      <c r="I196" s="24"/>
      <c r="J196" s="24"/>
      <c r="K196" s="24"/>
      <c r="L196" s="24"/>
      <c r="M196" s="24"/>
      <c r="N196" s="24"/>
      <c r="O196" s="24"/>
      <c r="P196" s="33"/>
      <c r="Q196" s="24"/>
      <c r="R196" s="58"/>
      <c r="T196" s="5"/>
      <c r="U196"/>
      <c r="V196" s="118"/>
      <c r="W196" s="5"/>
    </row>
    <row r="197" spans="1:23" s="6" customFormat="1" ht="17">
      <c r="A197" s="40"/>
      <c r="B197" s="215"/>
      <c r="C197" s="215"/>
      <c r="D197" s="40"/>
      <c r="E197" s="40"/>
      <c r="F197" s="213"/>
      <c r="G197" s="18"/>
      <c r="H197" s="18"/>
      <c r="I197" s="18"/>
      <c r="J197" s="18"/>
      <c r="K197" s="18"/>
      <c r="L197" s="18"/>
      <c r="M197" s="18"/>
      <c r="N197" s="18"/>
      <c r="O197" s="18"/>
      <c r="P197" s="33"/>
      <c r="Q197" s="24"/>
      <c r="R197" s="58"/>
      <c r="T197" s="5"/>
      <c r="U197"/>
      <c r="V197" s="118"/>
      <c r="W197" s="5"/>
    </row>
    <row r="198" spans="1:23" s="6" customFormat="1" ht="17">
      <c r="A198" s="40"/>
      <c r="B198" s="212"/>
      <c r="C198" s="212"/>
      <c r="D198" s="18"/>
      <c r="E198" s="40"/>
      <c r="F198" s="213"/>
      <c r="G198" s="18"/>
      <c r="H198" s="18"/>
      <c r="I198" s="18"/>
      <c r="J198" s="18"/>
      <c r="K198" s="18"/>
      <c r="L198" s="18"/>
      <c r="M198" s="18"/>
      <c r="N198" s="18"/>
      <c r="O198" s="18"/>
      <c r="P198" s="33"/>
      <c r="Q198" s="24"/>
      <c r="R198" s="58"/>
      <c r="T198" s="5"/>
      <c r="U198"/>
      <c r="V198" s="118"/>
      <c r="W198" s="5"/>
    </row>
    <row r="199" spans="1:23" s="6" customFormat="1" ht="17">
      <c r="A199" s="40"/>
      <c r="B199" s="215"/>
      <c r="C199" s="215"/>
      <c r="D199" s="40"/>
      <c r="E199" s="40"/>
      <c r="F199" s="213"/>
      <c r="G199" s="18"/>
      <c r="H199" s="18"/>
      <c r="I199" s="18"/>
      <c r="J199" s="18"/>
      <c r="K199" s="18"/>
      <c r="L199" s="18"/>
      <c r="M199" s="18"/>
      <c r="N199" s="18"/>
      <c r="O199" s="18"/>
      <c r="P199" s="33"/>
      <c r="Q199" s="24"/>
      <c r="R199" s="58"/>
      <c r="T199" s="5"/>
      <c r="U199"/>
      <c r="V199" s="118"/>
      <c r="W199" s="5"/>
    </row>
    <row r="200" spans="1:23" s="6" customFormat="1" ht="17">
      <c r="A200" s="40"/>
      <c r="B200" s="212"/>
      <c r="C200" s="212"/>
      <c r="D200" s="18"/>
      <c r="E200" s="40"/>
      <c r="F200" s="213"/>
      <c r="G200" s="18"/>
      <c r="H200" s="18"/>
      <c r="I200" s="18"/>
      <c r="J200" s="18"/>
      <c r="K200" s="18"/>
      <c r="L200" s="18"/>
      <c r="M200" s="18"/>
      <c r="N200" s="18"/>
      <c r="O200" s="18"/>
      <c r="P200" s="33"/>
      <c r="Q200" s="24"/>
      <c r="R200" s="58"/>
      <c r="T200" s="5"/>
      <c r="U200"/>
      <c r="V200" s="118"/>
      <c r="W200" s="5"/>
    </row>
    <row r="201" spans="1:23" s="6" customFormat="1" ht="17">
      <c r="A201" s="18"/>
      <c r="B201" s="215"/>
      <c r="C201" s="215"/>
      <c r="D201" s="40"/>
      <c r="E201" s="40"/>
      <c r="F201" s="213"/>
      <c r="G201" s="211"/>
      <c r="H201" s="211"/>
      <c r="I201" s="211"/>
      <c r="J201" s="211"/>
      <c r="K201" s="211"/>
      <c r="L201" s="211"/>
      <c r="M201" s="211"/>
      <c r="N201" s="211"/>
      <c r="O201" s="18"/>
      <c r="P201" s="33"/>
      <c r="Q201" s="24"/>
      <c r="R201" s="58"/>
      <c r="T201" s="5"/>
      <c r="U201"/>
      <c r="V201" s="118"/>
      <c r="W201" s="5"/>
    </row>
    <row r="202" spans="1:23" s="6" customFormat="1" ht="17">
      <c r="A202" s="18"/>
      <c r="B202" s="212"/>
      <c r="C202" s="212"/>
      <c r="D202" s="40"/>
      <c r="E202" s="40"/>
      <c r="F202" s="213"/>
      <c r="G202" s="86"/>
      <c r="H202" s="86"/>
      <c r="I202" s="86"/>
      <c r="J202" s="86"/>
      <c r="K202" s="86"/>
      <c r="L202" s="86"/>
      <c r="M202" s="86"/>
      <c r="N202" s="86"/>
      <c r="O202" s="18"/>
      <c r="P202" s="33"/>
      <c r="Q202" s="24"/>
      <c r="R202" s="58"/>
      <c r="T202" s="5"/>
      <c r="U202"/>
      <c r="V202" s="118"/>
      <c r="W202" s="5"/>
    </row>
    <row r="203" spans="1:23" s="6" customFormat="1" ht="17">
      <c r="A203" s="18"/>
      <c r="B203" s="212"/>
      <c r="C203" s="212"/>
      <c r="D203" s="40"/>
      <c r="E203" s="40"/>
      <c r="F203" s="213"/>
      <c r="G203" s="211"/>
      <c r="H203" s="211"/>
      <c r="I203" s="211"/>
      <c r="J203" s="211"/>
      <c r="K203" s="211"/>
      <c r="L203" s="211"/>
      <c r="M203" s="211"/>
      <c r="N203" s="211"/>
      <c r="O203" s="18"/>
      <c r="P203" s="33"/>
      <c r="Q203" s="24"/>
      <c r="R203" s="58"/>
      <c r="T203" s="5"/>
      <c r="U203"/>
      <c r="V203" s="118"/>
      <c r="W203" s="5"/>
    </row>
    <row r="204" spans="1:23" s="6" customFormat="1" ht="17">
      <c r="A204" s="18"/>
      <c r="B204" s="212"/>
      <c r="C204" s="212"/>
      <c r="D204" s="18"/>
      <c r="E204" s="40"/>
      <c r="F204" s="213"/>
      <c r="G204" s="217"/>
      <c r="H204" s="217"/>
      <c r="I204" s="217"/>
      <c r="J204" s="217"/>
      <c r="K204" s="217"/>
      <c r="L204" s="217"/>
      <c r="M204" s="217"/>
      <c r="N204" s="217"/>
      <c r="O204" s="18"/>
      <c r="P204" s="33"/>
      <c r="Q204" s="24"/>
      <c r="R204" s="58"/>
      <c r="T204" s="5"/>
      <c r="U204"/>
      <c r="V204" s="118"/>
      <c r="W204" s="5"/>
    </row>
    <row r="205" spans="1:23" s="6" customFormat="1" ht="17">
      <c r="A205" s="18"/>
      <c r="B205" s="215"/>
      <c r="C205" s="215"/>
      <c r="D205" s="40"/>
      <c r="E205" s="40"/>
      <c r="F205" s="213"/>
      <c r="G205" s="18"/>
      <c r="H205" s="18"/>
      <c r="I205" s="18"/>
      <c r="J205" s="18"/>
      <c r="K205" s="18"/>
      <c r="L205" s="18"/>
      <c r="M205" s="18"/>
      <c r="N205" s="18"/>
      <c r="O205" s="18"/>
      <c r="P205" s="33"/>
      <c r="Q205" s="24"/>
      <c r="R205" s="58"/>
      <c r="T205" s="5"/>
      <c r="U205"/>
      <c r="V205" s="118"/>
      <c r="W205" s="5"/>
    </row>
    <row r="206" spans="1:23" s="6" customFormat="1" ht="17">
      <c r="A206" s="18"/>
      <c r="B206" s="212"/>
      <c r="C206" s="212"/>
      <c r="D206" s="40"/>
      <c r="E206" s="40"/>
      <c r="F206" s="213"/>
      <c r="G206" s="217"/>
      <c r="H206" s="217"/>
      <c r="I206" s="217"/>
      <c r="J206" s="217"/>
      <c r="K206" s="217"/>
      <c r="L206" s="217"/>
      <c r="M206" s="217"/>
      <c r="N206" s="217"/>
      <c r="O206" s="18"/>
      <c r="P206" s="33"/>
      <c r="Q206" s="24"/>
      <c r="R206" s="58"/>
      <c r="T206" s="5"/>
      <c r="U206"/>
      <c r="V206" s="118"/>
      <c r="W206" s="5"/>
    </row>
    <row r="207" spans="1:23" s="6" customFormat="1" ht="17">
      <c r="A207" s="18"/>
      <c r="B207" s="212"/>
      <c r="C207" s="212"/>
      <c r="D207" s="40"/>
      <c r="E207" s="40"/>
      <c r="F207" s="213"/>
      <c r="G207" s="217"/>
      <c r="H207" s="217"/>
      <c r="I207" s="217"/>
      <c r="J207" s="217"/>
      <c r="K207" s="217"/>
      <c r="L207" s="217"/>
      <c r="M207" s="217"/>
      <c r="N207" s="217"/>
      <c r="O207" s="18"/>
      <c r="P207" s="33"/>
      <c r="Q207" s="24"/>
      <c r="R207" s="58"/>
      <c r="T207" s="5"/>
      <c r="U207"/>
      <c r="V207" s="118"/>
      <c r="W207" s="5"/>
    </row>
    <row r="208" spans="1:23" s="6" customFormat="1" ht="17">
      <c r="A208" s="18"/>
      <c r="B208" s="212"/>
      <c r="C208" s="212"/>
      <c r="D208" s="40"/>
      <c r="E208" s="40"/>
      <c r="F208" s="213"/>
      <c r="G208" s="18"/>
      <c r="H208" s="18"/>
      <c r="I208" s="18"/>
      <c r="J208" s="18"/>
      <c r="K208" s="18"/>
      <c r="L208" s="18"/>
      <c r="M208" s="18"/>
      <c r="N208" s="18"/>
      <c r="O208" s="18"/>
      <c r="P208" s="33"/>
      <c r="Q208" s="24"/>
      <c r="R208" s="58"/>
      <c r="T208" s="5"/>
      <c r="U208"/>
      <c r="V208" s="118"/>
      <c r="W208" s="5"/>
    </row>
    <row r="209" spans="1:23" s="6" customFormat="1" ht="17">
      <c r="A209" s="18"/>
      <c r="B209" s="212"/>
      <c r="C209" s="212"/>
      <c r="D209" s="40"/>
      <c r="E209" s="40"/>
      <c r="F209" s="213"/>
      <c r="G209" s="217"/>
      <c r="H209" s="217"/>
      <c r="I209" s="217"/>
      <c r="J209" s="217"/>
      <c r="K209" s="217"/>
      <c r="L209" s="217"/>
      <c r="M209" s="217"/>
      <c r="N209" s="217"/>
      <c r="O209" s="18"/>
      <c r="P209" s="33"/>
      <c r="Q209" s="24"/>
      <c r="R209" s="58"/>
      <c r="T209" s="5"/>
      <c r="U209"/>
      <c r="V209" s="118"/>
      <c r="W209" s="5"/>
    </row>
    <row r="210" spans="1:23" s="6" customFormat="1" ht="17">
      <c r="A210" s="18"/>
      <c r="B210" s="212"/>
      <c r="C210" s="212"/>
      <c r="D210" s="40"/>
      <c r="E210" s="40"/>
      <c r="F210" s="213"/>
      <c r="G210" s="18"/>
      <c r="H210" s="18"/>
      <c r="I210" s="18"/>
      <c r="J210" s="18"/>
      <c r="K210" s="18"/>
      <c r="L210" s="18"/>
      <c r="M210" s="18"/>
      <c r="N210" s="18"/>
      <c r="O210" s="18"/>
      <c r="P210" s="33"/>
      <c r="Q210" s="24"/>
      <c r="R210" s="58"/>
      <c r="T210" s="5"/>
      <c r="U210"/>
      <c r="V210" s="118"/>
      <c r="W210" s="5"/>
    </row>
    <row r="211" spans="1:23" s="6" customFormat="1" ht="17">
      <c r="A211" s="18"/>
      <c r="B211" s="212"/>
      <c r="C211" s="212"/>
      <c r="D211" s="40"/>
      <c r="E211" s="40"/>
      <c r="F211" s="213"/>
      <c r="G211" s="18"/>
      <c r="H211" s="18"/>
      <c r="I211" s="18"/>
      <c r="J211" s="18"/>
      <c r="K211" s="18"/>
      <c r="L211" s="18"/>
      <c r="M211" s="18"/>
      <c r="N211" s="18"/>
      <c r="O211" s="18"/>
      <c r="P211" s="33"/>
      <c r="Q211" s="24"/>
      <c r="R211" s="58"/>
      <c r="T211" s="5"/>
      <c r="U211"/>
      <c r="V211" s="118"/>
      <c r="W211" s="5"/>
    </row>
    <row r="212" spans="1:23" s="6" customFormat="1" ht="17">
      <c r="A212" s="18"/>
      <c r="B212" s="212"/>
      <c r="C212" s="212"/>
      <c r="D212" s="40"/>
      <c r="E212" s="40"/>
      <c r="F212" s="213"/>
      <c r="G212" s="18"/>
      <c r="H212" s="18"/>
      <c r="I212" s="18"/>
      <c r="J212" s="18"/>
      <c r="K212" s="18"/>
      <c r="L212" s="18"/>
      <c r="M212" s="18"/>
      <c r="N212" s="18"/>
      <c r="O212" s="18"/>
      <c r="P212" s="33"/>
      <c r="Q212" s="24"/>
      <c r="R212" s="58"/>
      <c r="T212" s="5"/>
      <c r="U212"/>
      <c r="V212" s="118"/>
      <c r="W212" s="5"/>
    </row>
    <row r="213" spans="1:23" s="6" customFormat="1" ht="17">
      <c r="A213" s="18"/>
      <c r="B213" s="212"/>
      <c r="C213" s="212"/>
      <c r="D213" s="40"/>
      <c r="E213" s="40"/>
      <c r="F213" s="216"/>
      <c r="G213" s="18"/>
      <c r="H213" s="18"/>
      <c r="I213" s="18"/>
      <c r="J213" s="18"/>
      <c r="K213" s="18"/>
      <c r="L213" s="18"/>
      <c r="M213" s="18"/>
      <c r="N213" s="18"/>
      <c r="O213" s="18"/>
      <c r="P213" s="33"/>
      <c r="Q213" s="24"/>
      <c r="R213" s="58"/>
      <c r="T213" s="5"/>
      <c r="U213"/>
      <c r="V213" s="118"/>
      <c r="W213" s="5"/>
    </row>
    <row r="214" spans="1:23" s="6" customFormat="1" ht="17">
      <c r="A214" s="18"/>
      <c r="B214" s="127"/>
      <c r="C214" s="127"/>
      <c r="D214" s="40"/>
      <c r="E214" s="40"/>
      <c r="F214" s="86"/>
      <c r="G214" s="86"/>
      <c r="H214" s="86"/>
      <c r="I214" s="86"/>
      <c r="J214" s="86"/>
      <c r="K214" s="86"/>
      <c r="L214" s="86"/>
      <c r="M214" s="86"/>
      <c r="N214" s="86"/>
      <c r="O214" s="40"/>
      <c r="P214" s="10"/>
      <c r="Q214" s="24"/>
      <c r="R214" s="58"/>
      <c r="T214" s="5"/>
      <c r="U214"/>
      <c r="V214" s="118"/>
      <c r="W214" s="5"/>
    </row>
    <row r="215" spans="1:23" s="6" customFormat="1" ht="17">
      <c r="A215" s="18"/>
      <c r="B215" s="212"/>
      <c r="C215" s="212"/>
      <c r="D215" s="40"/>
      <c r="E215" s="40"/>
      <c r="F215" s="213"/>
      <c r="G215" s="217"/>
      <c r="H215" s="217"/>
      <c r="I215" s="217"/>
      <c r="J215" s="217"/>
      <c r="K215" s="217"/>
      <c r="L215" s="217"/>
      <c r="M215" s="217"/>
      <c r="N215" s="217"/>
      <c r="O215" s="18"/>
      <c r="P215" s="33"/>
      <c r="Q215" s="24"/>
      <c r="R215" s="58"/>
      <c r="T215" s="5"/>
      <c r="U215"/>
      <c r="V215" s="118"/>
      <c r="W215" s="5"/>
    </row>
    <row r="216" spans="1:23" s="6" customFormat="1" ht="17">
      <c r="A216" s="18"/>
      <c r="B216" s="212"/>
      <c r="C216" s="212"/>
      <c r="D216" s="18"/>
      <c r="E216" s="40"/>
      <c r="F216" s="213"/>
      <c r="G216" s="211"/>
      <c r="H216" s="211"/>
      <c r="I216" s="211"/>
      <c r="J216" s="211"/>
      <c r="K216" s="211"/>
      <c r="L216" s="211"/>
      <c r="M216" s="211"/>
      <c r="N216" s="211"/>
      <c r="O216" s="18"/>
      <c r="P216" s="33"/>
      <c r="Q216" s="24"/>
      <c r="R216" s="58"/>
      <c r="T216" s="5"/>
      <c r="U216"/>
      <c r="V216" s="118"/>
      <c r="W216" s="5"/>
    </row>
    <row r="217" spans="1:23" s="6" customFormat="1" ht="17">
      <c r="A217" s="18"/>
      <c r="B217" s="212"/>
      <c r="C217" s="212"/>
      <c r="D217" s="18"/>
      <c r="E217" s="40"/>
      <c r="F217" s="213"/>
      <c r="G217" s="18"/>
      <c r="H217" s="18"/>
      <c r="I217" s="18"/>
      <c r="J217" s="18"/>
      <c r="K217" s="18"/>
      <c r="L217" s="18"/>
      <c r="M217" s="18"/>
      <c r="N217" s="18"/>
      <c r="O217" s="18"/>
      <c r="P217" s="33"/>
      <c r="Q217" s="24"/>
      <c r="R217" s="58"/>
      <c r="T217" s="5"/>
      <c r="U217"/>
      <c r="V217" s="118"/>
      <c r="W217" s="5"/>
    </row>
    <row r="218" spans="1:23" s="6" customFormat="1" ht="17">
      <c r="A218" s="40"/>
      <c r="B218" s="212"/>
      <c r="C218" s="212"/>
      <c r="D218" s="18"/>
      <c r="E218" s="40"/>
      <c r="F218" s="213"/>
      <c r="G218" s="18"/>
      <c r="H218" s="18"/>
      <c r="I218" s="18"/>
      <c r="J218" s="18"/>
      <c r="K218" s="18"/>
      <c r="L218" s="18"/>
      <c r="M218" s="18"/>
      <c r="N218" s="18"/>
      <c r="O218" s="18"/>
      <c r="P218" s="33"/>
      <c r="Q218" s="24"/>
      <c r="R218" s="58"/>
      <c r="T218" s="5"/>
      <c r="U218"/>
      <c r="V218" s="102"/>
      <c r="W218" s="5"/>
    </row>
    <row r="219" spans="1:23" s="6" customFormat="1" ht="17">
      <c r="A219" s="18"/>
      <c r="B219" s="212"/>
      <c r="C219" s="212"/>
      <c r="D219" s="18"/>
      <c r="E219" s="40"/>
      <c r="F219" s="213"/>
      <c r="G219" s="211"/>
      <c r="H219" s="211"/>
      <c r="I219" s="211"/>
      <c r="J219" s="211"/>
      <c r="K219" s="211"/>
      <c r="L219" s="211"/>
      <c r="M219" s="211"/>
      <c r="N219" s="211"/>
      <c r="O219" s="18"/>
      <c r="P219" s="33"/>
      <c r="Q219" s="24"/>
      <c r="R219" s="58"/>
      <c r="T219" s="5"/>
      <c r="U219"/>
      <c r="V219" s="102"/>
      <c r="W219" s="5"/>
    </row>
    <row r="220" spans="1:23" s="6" customFormat="1" ht="17">
      <c r="A220" s="18"/>
      <c r="B220" s="212"/>
      <c r="C220" s="212"/>
      <c r="D220" s="40"/>
      <c r="E220" s="40"/>
      <c r="F220" s="213"/>
      <c r="G220" s="18"/>
      <c r="H220" s="18"/>
      <c r="I220" s="18"/>
      <c r="J220" s="18"/>
      <c r="K220" s="18"/>
      <c r="L220" s="18"/>
      <c r="M220" s="18"/>
      <c r="N220" s="18"/>
      <c r="O220" s="18"/>
      <c r="P220" s="33"/>
      <c r="Q220" s="24"/>
      <c r="R220" s="58"/>
      <c r="T220" s="5"/>
      <c r="U220"/>
      <c r="V220" s="102"/>
      <c r="W220" s="5"/>
    </row>
    <row r="221" spans="1:23" s="6" customFormat="1" ht="17">
      <c r="A221" s="18"/>
      <c r="B221" s="212"/>
      <c r="C221" s="212"/>
      <c r="D221" s="18"/>
      <c r="E221" s="40"/>
      <c r="F221" s="213"/>
      <c r="G221" s="18"/>
      <c r="H221" s="18"/>
      <c r="I221" s="18"/>
      <c r="J221" s="18"/>
      <c r="K221" s="18"/>
      <c r="L221" s="18"/>
      <c r="M221" s="18"/>
      <c r="N221" s="18"/>
      <c r="O221" s="18"/>
      <c r="P221" s="33"/>
      <c r="Q221" s="24"/>
      <c r="R221" s="58"/>
      <c r="T221" s="5"/>
      <c r="U221"/>
      <c r="V221" s="102"/>
      <c r="W221" s="5"/>
    </row>
    <row r="222" spans="1:23" s="6" customFormat="1" ht="17">
      <c r="A222" s="18"/>
      <c r="B222" s="212"/>
      <c r="C222" s="212"/>
      <c r="D222" s="18"/>
      <c r="E222" s="40"/>
      <c r="F222" s="213"/>
      <c r="G222" s="18"/>
      <c r="H222" s="18"/>
      <c r="I222" s="18"/>
      <c r="J222" s="18"/>
      <c r="K222" s="18"/>
      <c r="L222" s="18"/>
      <c r="M222" s="18"/>
      <c r="N222" s="18"/>
      <c r="O222" s="18"/>
      <c r="P222" s="33"/>
      <c r="Q222" s="24"/>
      <c r="R222" s="58"/>
      <c r="T222" s="5"/>
      <c r="U222"/>
      <c r="V222" s="102"/>
      <c r="W222" s="5"/>
    </row>
    <row r="223" spans="1:23" s="6" customFormat="1" ht="17">
      <c r="A223" s="18"/>
      <c r="B223" s="212"/>
      <c r="C223" s="212"/>
      <c r="D223" s="18"/>
      <c r="E223" s="40"/>
      <c r="F223" s="213"/>
      <c r="G223" s="18"/>
      <c r="H223" s="18"/>
      <c r="I223" s="18"/>
      <c r="J223" s="18"/>
      <c r="K223" s="18"/>
      <c r="L223" s="18"/>
      <c r="M223" s="18"/>
      <c r="N223" s="18"/>
      <c r="O223" s="18"/>
      <c r="P223" s="33"/>
      <c r="Q223" s="24"/>
      <c r="R223" s="58"/>
      <c r="T223" s="5"/>
      <c r="U223"/>
      <c r="V223" s="102"/>
      <c r="W223" s="5"/>
    </row>
    <row r="224" spans="1:23" s="6" customFormat="1" ht="17">
      <c r="A224" s="40"/>
      <c r="B224" s="212"/>
      <c r="C224" s="212"/>
      <c r="D224" s="40"/>
      <c r="E224" s="40"/>
      <c r="F224" s="213"/>
      <c r="G224" s="18"/>
      <c r="H224" s="18"/>
      <c r="I224" s="18"/>
      <c r="J224" s="18"/>
      <c r="K224" s="18"/>
      <c r="L224" s="18"/>
      <c r="M224" s="18"/>
      <c r="N224" s="18"/>
      <c r="O224" s="18"/>
      <c r="P224" s="33"/>
      <c r="Q224" s="24"/>
      <c r="R224" s="58"/>
      <c r="T224" s="5"/>
      <c r="U224"/>
      <c r="V224" s="102"/>
      <c r="W224" s="5"/>
    </row>
    <row r="225" spans="1:23" s="6" customFormat="1" ht="17">
      <c r="A225" s="40"/>
      <c r="B225" s="212"/>
      <c r="C225" s="212"/>
      <c r="D225" s="18"/>
      <c r="E225" s="40"/>
      <c r="F225" s="213"/>
      <c r="G225" s="18"/>
      <c r="H225" s="18"/>
      <c r="I225" s="18"/>
      <c r="J225" s="18"/>
      <c r="K225" s="18"/>
      <c r="L225" s="18"/>
      <c r="M225" s="18"/>
      <c r="N225" s="18"/>
      <c r="O225" s="18"/>
      <c r="P225" s="33"/>
      <c r="Q225" s="24"/>
      <c r="R225" s="58"/>
      <c r="T225" s="5"/>
      <c r="U225"/>
      <c r="V225" s="102"/>
      <c r="W225" s="5"/>
    </row>
    <row r="226" spans="1:23" s="6" customFormat="1" ht="17">
      <c r="A226" s="18"/>
      <c r="B226" s="127"/>
      <c r="C226" s="127"/>
      <c r="D226" s="40"/>
      <c r="E226" s="40"/>
      <c r="F226" s="86"/>
      <c r="G226" s="86"/>
      <c r="H226" s="86"/>
      <c r="I226" s="86"/>
      <c r="J226" s="86"/>
      <c r="K226" s="86"/>
      <c r="L226" s="86"/>
      <c r="M226" s="86"/>
      <c r="N226" s="86"/>
      <c r="O226" s="40"/>
      <c r="P226" s="10"/>
      <c r="Q226" s="24"/>
      <c r="R226" s="58"/>
      <c r="T226" s="5"/>
      <c r="U226"/>
      <c r="V226" s="102"/>
      <c r="W226" s="5"/>
    </row>
    <row r="227" spans="1:23" s="6" customFormat="1" ht="17">
      <c r="A227" s="18"/>
      <c r="B227" s="126"/>
      <c r="C227" s="126"/>
      <c r="D227" s="40"/>
      <c r="E227" s="40"/>
      <c r="F227" s="86"/>
      <c r="G227" s="86"/>
      <c r="H227" s="86"/>
      <c r="I227" s="86"/>
      <c r="J227" s="86"/>
      <c r="K227" s="86"/>
      <c r="L227" s="86"/>
      <c r="M227" s="86"/>
      <c r="N227" s="86"/>
      <c r="O227" s="40"/>
      <c r="P227" s="10"/>
      <c r="Q227" s="24"/>
      <c r="R227" s="58"/>
      <c r="T227" s="5"/>
      <c r="U227"/>
      <c r="V227" s="102"/>
      <c r="W227" s="5"/>
    </row>
    <row r="228" spans="1:23" s="6" customFormat="1" ht="17">
      <c r="A228" s="18"/>
      <c r="B228" s="212"/>
      <c r="C228" s="212"/>
      <c r="D228" s="18"/>
      <c r="E228" s="40"/>
      <c r="F228" s="213"/>
      <c r="G228" s="18"/>
      <c r="H228" s="18"/>
      <c r="I228" s="18"/>
      <c r="J228" s="18"/>
      <c r="K228" s="18"/>
      <c r="L228" s="18"/>
      <c r="M228" s="18"/>
      <c r="N228" s="18"/>
      <c r="O228" s="18"/>
      <c r="P228" s="33"/>
      <c r="Q228" s="24"/>
      <c r="R228" s="58"/>
      <c r="T228" s="5"/>
      <c r="U228"/>
      <c r="V228" s="102"/>
      <c r="W228" s="5"/>
    </row>
    <row r="229" spans="1:23" s="6" customFormat="1" ht="17">
      <c r="A229" s="18"/>
      <c r="B229" s="212"/>
      <c r="C229" s="212"/>
      <c r="D229" s="18"/>
      <c r="E229" s="40"/>
      <c r="F229" s="213"/>
      <c r="G229" s="18"/>
      <c r="H229" s="18"/>
      <c r="I229" s="18"/>
      <c r="J229" s="18"/>
      <c r="K229" s="18"/>
      <c r="L229" s="18"/>
      <c r="M229" s="18"/>
      <c r="N229" s="18"/>
      <c r="O229" s="18"/>
      <c r="P229" s="33"/>
      <c r="Q229" s="24"/>
      <c r="R229" s="58"/>
      <c r="T229" s="5"/>
      <c r="U229"/>
      <c r="V229" s="102"/>
      <c r="W229" s="5"/>
    </row>
    <row r="230" spans="1:23" s="6" customFormat="1" ht="17">
      <c r="A230" s="18"/>
      <c r="B230" s="127"/>
      <c r="C230" s="214"/>
      <c r="D230" s="18"/>
      <c r="E230" s="40"/>
      <c r="F230" s="211"/>
      <c r="G230" s="211"/>
      <c r="H230" s="211"/>
      <c r="I230" s="211"/>
      <c r="J230" s="211"/>
      <c r="K230" s="211"/>
      <c r="L230" s="211"/>
      <c r="M230" s="211"/>
      <c r="N230" s="211"/>
      <c r="O230" s="18"/>
      <c r="P230" s="33"/>
      <c r="Q230" s="24"/>
      <c r="R230" s="58"/>
      <c r="T230" s="5"/>
      <c r="U230"/>
      <c r="V230" s="102"/>
      <c r="W230" s="5"/>
    </row>
    <row r="231" spans="1:23" s="6" customFormat="1" ht="17">
      <c r="A231" s="18"/>
      <c r="B231" s="212"/>
      <c r="C231" s="212"/>
      <c r="D231" s="18"/>
      <c r="E231" s="40"/>
      <c r="F231" s="213"/>
      <c r="G231" s="18"/>
      <c r="H231" s="18"/>
      <c r="I231" s="18"/>
      <c r="J231" s="18"/>
      <c r="K231" s="18"/>
      <c r="L231" s="18"/>
      <c r="M231" s="18"/>
      <c r="N231" s="18"/>
      <c r="O231" s="18"/>
      <c r="P231" s="33"/>
      <c r="Q231" s="24"/>
      <c r="R231" s="58"/>
      <c r="T231" s="5"/>
      <c r="U231"/>
      <c r="V231" s="102"/>
      <c r="W231" s="5"/>
    </row>
    <row r="232" spans="1:23" s="6" customFormat="1" ht="17">
      <c r="A232" s="18"/>
      <c r="B232" s="212"/>
      <c r="C232" s="212"/>
      <c r="D232" s="18"/>
      <c r="E232" s="40"/>
      <c r="F232" s="213"/>
      <c r="G232" s="18"/>
      <c r="H232" s="18"/>
      <c r="I232" s="18"/>
      <c r="J232" s="18"/>
      <c r="K232" s="18"/>
      <c r="L232" s="18"/>
      <c r="M232" s="18"/>
      <c r="N232" s="18"/>
      <c r="O232" s="18"/>
      <c r="P232" s="33"/>
      <c r="Q232" s="24"/>
      <c r="R232" s="58"/>
      <c r="T232" s="5"/>
      <c r="U232"/>
      <c r="V232" s="102"/>
      <c r="W232" s="5"/>
    </row>
    <row r="233" spans="1:23" s="6" customFormat="1" ht="17">
      <c r="A233" s="18"/>
      <c r="B233" s="212"/>
      <c r="C233" s="212"/>
      <c r="D233" s="18"/>
      <c r="E233" s="40"/>
      <c r="F233" s="213"/>
      <c r="G233" s="18"/>
      <c r="H233" s="18"/>
      <c r="I233" s="18"/>
      <c r="J233" s="18"/>
      <c r="K233" s="18"/>
      <c r="L233" s="18"/>
      <c r="M233" s="18"/>
      <c r="N233" s="18"/>
      <c r="O233" s="18"/>
      <c r="P233" s="33"/>
      <c r="Q233" s="24"/>
      <c r="R233" s="58"/>
      <c r="T233" s="5"/>
      <c r="U233"/>
      <c r="V233" s="102"/>
      <c r="W233" s="5"/>
    </row>
    <row r="234" spans="1:23" s="6" customFormat="1" ht="17">
      <c r="A234" s="18"/>
      <c r="B234" s="127"/>
      <c r="C234" s="127"/>
      <c r="D234" s="40"/>
      <c r="E234" s="40"/>
      <c r="F234" s="86"/>
      <c r="G234" s="86"/>
      <c r="H234" s="86"/>
      <c r="I234" s="86"/>
      <c r="J234" s="86"/>
      <c r="K234" s="86"/>
      <c r="L234" s="86"/>
      <c r="M234" s="86"/>
      <c r="N234" s="86"/>
      <c r="O234" s="40"/>
      <c r="P234" s="10"/>
      <c r="Q234" s="24"/>
      <c r="R234" s="58"/>
      <c r="T234" s="5"/>
      <c r="U234"/>
      <c r="V234" s="102"/>
      <c r="W234" s="5"/>
    </row>
    <row r="235" spans="1:23" s="6" customFormat="1" ht="17">
      <c r="A235" s="18"/>
      <c r="B235" s="126"/>
      <c r="C235" s="126"/>
      <c r="D235" s="40"/>
      <c r="E235" s="40"/>
      <c r="F235" s="86"/>
      <c r="G235" s="86"/>
      <c r="H235" s="86"/>
      <c r="I235" s="86"/>
      <c r="J235" s="86"/>
      <c r="K235" s="86"/>
      <c r="L235" s="86"/>
      <c r="M235" s="86"/>
      <c r="N235" s="86"/>
      <c r="O235" s="40"/>
      <c r="P235" s="10"/>
      <c r="Q235" s="24"/>
      <c r="R235" s="58"/>
      <c r="T235" s="5"/>
      <c r="U235"/>
      <c r="V235" s="102"/>
      <c r="W235" s="5"/>
    </row>
    <row r="236" spans="1:23" s="6" customFormat="1" ht="17">
      <c r="A236" s="18"/>
      <c r="B236" s="126"/>
      <c r="C236" s="126"/>
      <c r="D236" s="40"/>
      <c r="E236" s="40"/>
      <c r="F236" s="86"/>
      <c r="G236" s="86"/>
      <c r="H236" s="86"/>
      <c r="I236" s="86"/>
      <c r="J236" s="86"/>
      <c r="K236" s="86"/>
      <c r="L236" s="86"/>
      <c r="M236" s="86"/>
      <c r="N236" s="86"/>
      <c r="O236" s="40"/>
      <c r="P236" s="10"/>
      <c r="Q236" s="24"/>
      <c r="R236" s="58"/>
      <c r="T236" s="5"/>
      <c r="U236"/>
      <c r="V236" s="102"/>
      <c r="W236" s="5"/>
    </row>
    <row r="237" spans="1:23" s="6" customFormat="1" ht="17">
      <c r="A237" s="18"/>
      <c r="B237" s="212"/>
      <c r="C237" s="212"/>
      <c r="D237" s="40"/>
      <c r="E237" s="40"/>
      <c r="F237" s="213"/>
      <c r="G237" s="86"/>
      <c r="H237" s="86"/>
      <c r="I237" s="86"/>
      <c r="J237" s="86"/>
      <c r="K237" s="86"/>
      <c r="L237" s="86"/>
      <c r="M237" s="86"/>
      <c r="N237" s="86"/>
      <c r="O237" s="18"/>
      <c r="P237" s="33"/>
      <c r="Q237" s="24"/>
      <c r="R237" s="58"/>
      <c r="T237" s="5"/>
      <c r="U237"/>
      <c r="V237" s="102"/>
      <c r="W237" s="5"/>
    </row>
    <row r="238" spans="1:23" s="6" customFormat="1" ht="17">
      <c r="A238" s="18"/>
      <c r="B238" s="126"/>
      <c r="C238" s="126"/>
      <c r="D238" s="40"/>
      <c r="E238" s="40"/>
      <c r="F238" s="86"/>
      <c r="G238" s="86"/>
      <c r="H238" s="86"/>
      <c r="I238" s="86"/>
      <c r="J238" s="86"/>
      <c r="K238" s="86"/>
      <c r="L238" s="86"/>
      <c r="M238" s="86"/>
      <c r="N238" s="86"/>
      <c r="O238" s="40"/>
      <c r="P238" s="10"/>
      <c r="Q238" s="24"/>
      <c r="R238" s="58"/>
      <c r="T238" s="22"/>
      <c r="U238"/>
      <c r="V238" s="102"/>
      <c r="W238" s="5"/>
    </row>
    <row r="239" spans="1:23" s="6" customFormat="1" ht="17">
      <c r="A239" s="18"/>
      <c r="B239" s="127"/>
      <c r="C239" s="127"/>
      <c r="D239" s="18"/>
      <c r="E239" s="40"/>
      <c r="F239" s="211"/>
      <c r="G239" s="211"/>
      <c r="H239" s="211"/>
      <c r="I239" s="211"/>
      <c r="J239" s="211"/>
      <c r="K239" s="211"/>
      <c r="L239" s="211"/>
      <c r="M239" s="211"/>
      <c r="N239" s="211"/>
      <c r="O239" s="18"/>
      <c r="P239" s="33"/>
      <c r="Q239" s="24"/>
      <c r="R239" s="58"/>
      <c r="T239" s="22"/>
      <c r="U239"/>
      <c r="V239" s="102"/>
      <c r="W239" s="5"/>
    </row>
    <row r="240" spans="1:23" s="6" customFormat="1" ht="17">
      <c r="A240" s="18"/>
      <c r="B240" s="127"/>
      <c r="C240" s="127"/>
      <c r="D240" s="18"/>
      <c r="E240" s="40"/>
      <c r="F240" s="211"/>
      <c r="G240" s="211"/>
      <c r="H240" s="211"/>
      <c r="I240" s="211"/>
      <c r="J240" s="211"/>
      <c r="K240" s="211"/>
      <c r="L240" s="211"/>
      <c r="M240" s="211"/>
      <c r="N240" s="211"/>
      <c r="O240" s="18"/>
      <c r="P240" s="33"/>
      <c r="Q240" s="24"/>
      <c r="R240" s="58"/>
      <c r="T240" s="22"/>
      <c r="U240"/>
      <c r="V240" s="102"/>
      <c r="W240" s="5"/>
    </row>
    <row r="241" spans="1:23" s="6" customFormat="1" ht="17">
      <c r="A241" s="18"/>
      <c r="B241" s="127"/>
      <c r="C241" s="127"/>
      <c r="D241" s="18"/>
      <c r="E241" s="40"/>
      <c r="F241" s="211"/>
      <c r="G241" s="211"/>
      <c r="H241" s="211"/>
      <c r="I241" s="211"/>
      <c r="J241" s="211"/>
      <c r="K241" s="211"/>
      <c r="L241" s="211"/>
      <c r="M241" s="211"/>
      <c r="N241" s="211"/>
      <c r="O241" s="18"/>
      <c r="P241" s="33"/>
      <c r="Q241" s="24"/>
      <c r="R241" s="58"/>
      <c r="T241" s="22"/>
      <c r="U241"/>
      <c r="V241" s="102"/>
      <c r="W241" s="22"/>
    </row>
    <row r="242" spans="1:23" s="6" customFormat="1" ht="17">
      <c r="A242" s="40"/>
      <c r="B242" s="127"/>
      <c r="C242" s="127"/>
      <c r="D242" s="18"/>
      <c r="E242" s="40"/>
      <c r="F242" s="211"/>
      <c r="G242" s="211"/>
      <c r="H242" s="211"/>
      <c r="I242" s="211"/>
      <c r="J242" s="211"/>
      <c r="K242" s="211"/>
      <c r="L242" s="211"/>
      <c r="M242" s="211"/>
      <c r="N242" s="211"/>
      <c r="O242" s="18"/>
      <c r="P242" s="33"/>
      <c r="Q242" s="24"/>
      <c r="R242" s="58"/>
      <c r="T242" s="22"/>
      <c r="U242"/>
      <c r="V242" s="102"/>
      <c r="W242" s="22"/>
    </row>
    <row r="243" spans="1:23" s="6" customFormat="1" ht="17">
      <c r="A243" s="18"/>
      <c r="B243" s="212"/>
      <c r="C243" s="212"/>
      <c r="D243" s="18"/>
      <c r="E243" s="40"/>
      <c r="F243" s="213"/>
      <c r="G243" s="18"/>
      <c r="H243" s="18"/>
      <c r="I243" s="18"/>
      <c r="J243" s="18"/>
      <c r="K243" s="18"/>
      <c r="L243" s="18"/>
      <c r="M243" s="18"/>
      <c r="N243" s="18"/>
      <c r="O243" s="18"/>
      <c r="P243" s="33"/>
      <c r="Q243" s="24"/>
      <c r="R243" s="58"/>
      <c r="T243" s="22"/>
      <c r="U243"/>
      <c r="V243" s="102"/>
      <c r="W243" s="22"/>
    </row>
    <row r="244" spans="1:23" s="6" customFormat="1" ht="17">
      <c r="A244" s="18"/>
      <c r="B244" s="212"/>
      <c r="C244" s="212"/>
      <c r="D244" s="18"/>
      <c r="E244" s="40"/>
      <c r="F244" s="213"/>
      <c r="G244" s="18"/>
      <c r="H244" s="18"/>
      <c r="I244" s="18"/>
      <c r="J244" s="18"/>
      <c r="K244" s="18"/>
      <c r="L244" s="18"/>
      <c r="M244" s="18"/>
      <c r="N244" s="18"/>
      <c r="O244" s="18"/>
      <c r="P244" s="33"/>
      <c r="Q244" s="24"/>
      <c r="R244" s="58"/>
      <c r="T244" s="22"/>
      <c r="U244"/>
      <c r="V244" s="102"/>
      <c r="W244" s="22"/>
    </row>
    <row r="245" spans="1:23" s="6" customFormat="1" ht="17">
      <c r="A245" s="18"/>
      <c r="B245" s="218"/>
      <c r="C245" s="218"/>
      <c r="D245" s="219"/>
      <c r="E245" s="40"/>
      <c r="F245" s="211"/>
      <c r="G245" s="211"/>
      <c r="H245" s="211"/>
      <c r="I245" s="211"/>
      <c r="J245" s="211"/>
      <c r="K245" s="211"/>
      <c r="L245" s="211"/>
      <c r="M245" s="211"/>
      <c r="N245" s="211"/>
      <c r="O245" s="18"/>
      <c r="P245" s="33"/>
      <c r="Q245" s="24"/>
      <c r="R245" s="58"/>
      <c r="T245" s="22"/>
      <c r="U245"/>
      <c r="V245" s="102"/>
      <c r="W245" s="22"/>
    </row>
    <row r="246" spans="1:23" s="6" customFormat="1" ht="17">
      <c r="A246" s="18"/>
      <c r="B246" s="126"/>
      <c r="C246" s="126"/>
      <c r="D246" s="40"/>
      <c r="E246" s="40"/>
      <c r="F246" s="211"/>
      <c r="G246" s="211"/>
      <c r="H246" s="211"/>
      <c r="I246" s="211"/>
      <c r="J246" s="211"/>
      <c r="K246" s="211"/>
      <c r="L246" s="211"/>
      <c r="M246" s="211"/>
      <c r="N246" s="211"/>
      <c r="O246" s="18"/>
      <c r="P246" s="33"/>
      <c r="Q246" s="24"/>
      <c r="R246" s="58"/>
      <c r="T246" s="22"/>
      <c r="U246"/>
      <c r="V246" s="102"/>
      <c r="W246" s="5"/>
    </row>
    <row r="247" spans="1:23" s="6" customFormat="1" ht="17">
      <c r="A247" s="18"/>
      <c r="B247" s="126"/>
      <c r="C247" s="126"/>
      <c r="D247" s="40"/>
      <c r="E247" s="40"/>
      <c r="F247" s="211"/>
      <c r="G247" s="211"/>
      <c r="H247" s="211"/>
      <c r="I247" s="211"/>
      <c r="J247" s="211"/>
      <c r="K247" s="211"/>
      <c r="L247" s="211"/>
      <c r="M247" s="211"/>
      <c r="N247" s="211"/>
      <c r="O247" s="18"/>
      <c r="P247" s="33"/>
      <c r="Q247" s="24"/>
      <c r="R247" s="58"/>
      <c r="T247" s="22"/>
      <c r="U247"/>
      <c r="V247" s="102"/>
      <c r="W247" s="22"/>
    </row>
    <row r="248" spans="1:23" s="6" customFormat="1" ht="17">
      <c r="A248" s="18"/>
      <c r="B248" s="126"/>
      <c r="C248" s="126"/>
      <c r="D248" s="40"/>
      <c r="E248" s="40"/>
      <c r="F248" s="211"/>
      <c r="G248" s="211"/>
      <c r="H248" s="211"/>
      <c r="I248" s="211"/>
      <c r="J248" s="211"/>
      <c r="K248" s="211"/>
      <c r="L248" s="211"/>
      <c r="M248" s="211"/>
      <c r="N248" s="211"/>
      <c r="O248" s="18"/>
      <c r="P248" s="33"/>
      <c r="Q248" s="24"/>
      <c r="R248" s="58"/>
      <c r="T248" s="22"/>
      <c r="U248"/>
      <c r="V248" s="102"/>
      <c r="W248" s="22"/>
    </row>
    <row r="249" spans="1:23" s="6" customFormat="1" ht="17">
      <c r="A249" s="18"/>
      <c r="B249" s="212"/>
      <c r="C249" s="212"/>
      <c r="D249" s="18"/>
      <c r="E249" s="40"/>
      <c r="F249" s="213"/>
      <c r="G249" s="18"/>
      <c r="H249" s="18"/>
      <c r="I249" s="18"/>
      <c r="J249" s="18"/>
      <c r="K249" s="18"/>
      <c r="L249" s="18"/>
      <c r="M249" s="18"/>
      <c r="N249" s="18"/>
      <c r="O249" s="18"/>
      <c r="P249" s="33"/>
      <c r="Q249" s="24"/>
      <c r="R249" s="58"/>
      <c r="T249" s="22"/>
      <c r="U249"/>
      <c r="V249" s="102"/>
      <c r="W249" s="22"/>
    </row>
    <row r="250" spans="1:23" s="6" customFormat="1" ht="17">
      <c r="A250" s="18"/>
      <c r="B250" s="126"/>
      <c r="C250" s="126"/>
      <c r="D250" s="40"/>
      <c r="E250" s="40"/>
      <c r="F250" s="211"/>
      <c r="G250" s="86"/>
      <c r="H250" s="86"/>
      <c r="I250" s="86"/>
      <c r="J250" s="86"/>
      <c r="K250" s="86"/>
      <c r="L250" s="86"/>
      <c r="M250" s="86"/>
      <c r="N250" s="86"/>
      <c r="O250" s="18"/>
      <c r="P250" s="33"/>
      <c r="Q250" s="24"/>
      <c r="R250" s="58"/>
      <c r="T250" s="22"/>
      <c r="U250"/>
      <c r="V250" s="102"/>
      <c r="W250" s="22"/>
    </row>
    <row r="251" spans="1:23" s="6" customFormat="1" ht="17">
      <c r="A251" s="18"/>
      <c r="B251" s="126"/>
      <c r="C251" s="126"/>
      <c r="D251" s="40"/>
      <c r="E251" s="40"/>
      <c r="F251" s="211"/>
      <c r="G251" s="86"/>
      <c r="H251" s="86"/>
      <c r="I251" s="86"/>
      <c r="J251" s="86"/>
      <c r="K251" s="86"/>
      <c r="L251" s="86"/>
      <c r="M251" s="86"/>
      <c r="N251" s="86"/>
      <c r="O251" s="18"/>
      <c r="P251" s="33"/>
      <c r="Q251" s="24"/>
      <c r="R251" s="58"/>
      <c r="T251" s="22"/>
      <c r="U251"/>
      <c r="V251" s="102"/>
      <c r="W251" s="22"/>
    </row>
    <row r="252" spans="1:23" s="6" customFormat="1" ht="17">
      <c r="A252" s="18"/>
      <c r="B252" s="127"/>
      <c r="C252" s="214"/>
      <c r="D252" s="18"/>
      <c r="E252" s="40"/>
      <c r="F252" s="211"/>
      <c r="G252" s="211"/>
      <c r="H252" s="211"/>
      <c r="I252" s="211"/>
      <c r="J252" s="211"/>
      <c r="K252" s="211"/>
      <c r="L252" s="211"/>
      <c r="M252" s="211"/>
      <c r="N252" s="211"/>
      <c r="O252" s="18"/>
      <c r="P252" s="33"/>
      <c r="Q252" s="24"/>
      <c r="R252" s="58"/>
      <c r="T252" s="22"/>
      <c r="U252"/>
      <c r="V252" s="102"/>
      <c r="W252" s="5"/>
    </row>
    <row r="253" spans="1:23" s="6" customFormat="1" ht="17">
      <c r="A253" s="18"/>
      <c r="B253" s="126"/>
      <c r="C253" s="126"/>
      <c r="D253" s="40"/>
      <c r="E253" s="40"/>
      <c r="F253" s="211"/>
      <c r="G253" s="86"/>
      <c r="H253" s="86"/>
      <c r="I253" s="86"/>
      <c r="J253" s="86"/>
      <c r="K253" s="86"/>
      <c r="L253" s="86"/>
      <c r="M253" s="86"/>
      <c r="N253" s="86"/>
      <c r="O253" s="18"/>
      <c r="P253" s="33"/>
      <c r="Q253" s="24"/>
      <c r="R253" s="58"/>
      <c r="T253" s="22"/>
      <c r="U253"/>
      <c r="V253" s="102"/>
      <c r="W253" s="22"/>
    </row>
    <row r="254" spans="1:23" s="6" customFormat="1" ht="17">
      <c r="A254" s="18"/>
      <c r="B254" s="126"/>
      <c r="C254" s="126"/>
      <c r="D254" s="40"/>
      <c r="E254" s="40"/>
      <c r="F254" s="211"/>
      <c r="G254" s="86"/>
      <c r="H254" s="86"/>
      <c r="I254" s="86"/>
      <c r="J254" s="86"/>
      <c r="K254" s="86"/>
      <c r="L254" s="86"/>
      <c r="M254" s="86"/>
      <c r="N254" s="86"/>
      <c r="O254" s="18"/>
      <c r="P254" s="33"/>
      <c r="Q254" s="24"/>
      <c r="R254" s="58"/>
      <c r="T254" s="22"/>
      <c r="U254"/>
      <c r="V254" s="102"/>
      <c r="W254" s="22"/>
    </row>
    <row r="255" spans="1:23" s="6" customFormat="1" ht="17">
      <c r="A255" s="18"/>
      <c r="B255" s="126"/>
      <c r="C255" s="126"/>
      <c r="D255" s="40"/>
      <c r="E255" s="40"/>
      <c r="F255" s="211"/>
      <c r="G255" s="86"/>
      <c r="H255" s="86"/>
      <c r="I255" s="86"/>
      <c r="J255" s="86"/>
      <c r="K255" s="86"/>
      <c r="L255" s="86"/>
      <c r="M255" s="86"/>
      <c r="N255" s="86"/>
      <c r="O255" s="18"/>
      <c r="P255" s="33"/>
      <c r="Q255" s="24"/>
      <c r="R255" s="58"/>
      <c r="T255" s="22"/>
      <c r="U255"/>
      <c r="V255" s="102"/>
      <c r="W255" s="22"/>
    </row>
    <row r="256" spans="1:23" s="6" customFormat="1" ht="17">
      <c r="A256" s="18"/>
      <c r="B256" s="126"/>
      <c r="C256" s="126"/>
      <c r="D256" s="40"/>
      <c r="E256" s="40"/>
      <c r="F256" s="211"/>
      <c r="G256" s="86"/>
      <c r="H256" s="86"/>
      <c r="I256" s="86"/>
      <c r="J256" s="86"/>
      <c r="K256" s="86"/>
      <c r="L256" s="86"/>
      <c r="M256" s="86"/>
      <c r="N256" s="86"/>
      <c r="O256" s="18"/>
      <c r="P256" s="33"/>
      <c r="Q256" s="24"/>
      <c r="R256" s="58"/>
      <c r="T256" s="22"/>
      <c r="U256"/>
      <c r="V256" s="102"/>
      <c r="W256" s="22"/>
    </row>
    <row r="257" spans="1:23" s="6" customFormat="1" ht="17">
      <c r="A257" s="18"/>
      <c r="B257" s="127"/>
      <c r="C257" s="214"/>
      <c r="D257" s="18"/>
      <c r="E257" s="40"/>
      <c r="F257" s="211"/>
      <c r="G257" s="211"/>
      <c r="H257" s="211"/>
      <c r="I257" s="211"/>
      <c r="J257" s="211"/>
      <c r="K257" s="211"/>
      <c r="L257" s="211"/>
      <c r="M257" s="211"/>
      <c r="N257" s="211"/>
      <c r="O257" s="18"/>
      <c r="P257" s="33"/>
      <c r="Q257" s="24"/>
      <c r="R257" s="58"/>
      <c r="T257" s="22"/>
      <c r="U257"/>
      <c r="V257" s="102"/>
      <c r="W257" s="22"/>
    </row>
    <row r="258" spans="1:23" s="6" customFormat="1" ht="17">
      <c r="A258" s="18"/>
      <c r="B258" s="212"/>
      <c r="C258" s="212"/>
      <c r="D258" s="220"/>
      <c r="E258" s="40"/>
      <c r="F258" s="213"/>
      <c r="G258" s="86"/>
      <c r="H258" s="86"/>
      <c r="I258" s="86"/>
      <c r="J258" s="86"/>
      <c r="K258" s="86"/>
      <c r="L258" s="86"/>
      <c r="M258" s="86"/>
      <c r="N258" s="86"/>
      <c r="O258" s="18"/>
      <c r="P258" s="33"/>
      <c r="Q258" s="24"/>
      <c r="R258" s="58"/>
      <c r="T258" s="22"/>
      <c r="U258"/>
      <c r="V258" s="102"/>
      <c r="W258" s="22"/>
    </row>
    <row r="259" spans="1:23" s="6" customFormat="1" ht="17">
      <c r="A259" s="18"/>
      <c r="B259" s="212"/>
      <c r="C259" s="212"/>
      <c r="D259" s="40"/>
      <c r="E259" s="40"/>
      <c r="F259" s="213"/>
      <c r="G259" s="24"/>
      <c r="H259" s="24"/>
      <c r="I259" s="24"/>
      <c r="J259" s="24"/>
      <c r="K259" s="24"/>
      <c r="L259" s="24"/>
      <c r="M259" s="24"/>
      <c r="N259" s="24"/>
      <c r="O259" s="24"/>
      <c r="P259" s="33"/>
      <c r="Q259" s="24"/>
      <c r="R259" s="58"/>
      <c r="T259" s="22"/>
      <c r="U259"/>
      <c r="V259" s="102"/>
      <c r="W259" s="22"/>
    </row>
    <row r="260" spans="1:23" s="6" customFormat="1" ht="17">
      <c r="A260" s="18"/>
      <c r="B260" s="126"/>
      <c r="C260" s="126"/>
      <c r="D260" s="40"/>
      <c r="E260" s="40"/>
      <c r="F260" s="211"/>
      <c r="G260" s="86"/>
      <c r="H260" s="86"/>
      <c r="I260" s="86"/>
      <c r="J260" s="86"/>
      <c r="K260" s="86"/>
      <c r="L260" s="86"/>
      <c r="M260" s="86"/>
      <c r="N260" s="86"/>
      <c r="O260" s="18"/>
      <c r="P260" s="33"/>
      <c r="Q260" s="24"/>
      <c r="R260" s="58"/>
      <c r="T260" s="22"/>
      <c r="U260"/>
      <c r="V260" s="102"/>
      <c r="W260" s="22"/>
    </row>
    <row r="261" spans="1:23" s="6" customFormat="1" ht="17">
      <c r="A261" s="18"/>
      <c r="B261" s="126"/>
      <c r="C261" s="126"/>
      <c r="D261" s="40"/>
      <c r="E261" s="40"/>
      <c r="F261" s="211"/>
      <c r="G261" s="86"/>
      <c r="H261" s="86"/>
      <c r="I261" s="86"/>
      <c r="J261" s="86"/>
      <c r="K261" s="86"/>
      <c r="L261" s="86"/>
      <c r="M261" s="86"/>
      <c r="N261" s="86"/>
      <c r="O261" s="18"/>
      <c r="P261" s="33"/>
      <c r="Q261" s="24"/>
      <c r="R261" s="58"/>
      <c r="T261" s="22"/>
      <c r="U261"/>
      <c r="V261" s="102"/>
      <c r="W261" s="22"/>
    </row>
    <row r="262" spans="1:23" s="6" customFormat="1" ht="17">
      <c r="A262" s="18"/>
      <c r="B262" s="212"/>
      <c r="C262" s="212"/>
      <c r="D262" s="18"/>
      <c r="E262" s="40"/>
      <c r="F262" s="213"/>
      <c r="G262" s="18"/>
      <c r="H262" s="18"/>
      <c r="I262" s="18"/>
      <c r="J262" s="18"/>
      <c r="K262" s="18"/>
      <c r="L262" s="18"/>
      <c r="M262" s="18"/>
      <c r="N262" s="18"/>
      <c r="O262" s="18"/>
      <c r="P262" s="33"/>
      <c r="Q262" s="24"/>
      <c r="R262" s="58"/>
      <c r="T262" s="22"/>
      <c r="U262"/>
      <c r="V262" s="102"/>
      <c r="W262" s="22"/>
    </row>
    <row r="263" spans="1:23" s="6" customFormat="1" ht="17">
      <c r="A263" s="18"/>
      <c r="B263" s="126"/>
      <c r="C263" s="126"/>
      <c r="D263" s="40"/>
      <c r="E263" s="40"/>
      <c r="F263" s="211"/>
      <c r="G263" s="86"/>
      <c r="H263" s="86"/>
      <c r="I263" s="86"/>
      <c r="J263" s="86"/>
      <c r="K263" s="86"/>
      <c r="L263" s="86"/>
      <c r="M263" s="86"/>
      <c r="N263" s="86"/>
      <c r="O263" s="18"/>
      <c r="P263" s="33"/>
      <c r="Q263" s="24"/>
      <c r="R263" s="58"/>
      <c r="T263" s="22"/>
      <c r="U263"/>
      <c r="V263" s="102"/>
      <c r="W263" s="22"/>
    </row>
    <row r="264" spans="1:23" s="6" customFormat="1" ht="17">
      <c r="A264" s="18"/>
      <c r="B264" s="212"/>
      <c r="C264" s="212"/>
      <c r="D264" s="18"/>
      <c r="E264" s="40"/>
      <c r="F264" s="213"/>
      <c r="G264" s="18"/>
      <c r="H264" s="18"/>
      <c r="I264" s="18"/>
      <c r="J264" s="18"/>
      <c r="K264" s="18"/>
      <c r="L264" s="18"/>
      <c r="M264" s="18"/>
      <c r="N264" s="18"/>
      <c r="O264" s="18"/>
      <c r="P264" s="33"/>
      <c r="Q264" s="24"/>
      <c r="R264" s="58"/>
      <c r="T264" s="22"/>
      <c r="U264"/>
      <c r="V264" s="102"/>
      <c r="W264" s="22"/>
    </row>
    <row r="265" spans="1:23" s="6" customFormat="1" ht="17">
      <c r="A265" s="18"/>
      <c r="B265" s="126"/>
      <c r="C265" s="126"/>
      <c r="D265" s="40"/>
      <c r="E265" s="40"/>
      <c r="F265" s="211"/>
      <c r="G265" s="211"/>
      <c r="H265" s="211"/>
      <c r="I265" s="211"/>
      <c r="J265" s="211"/>
      <c r="K265" s="211"/>
      <c r="L265" s="211"/>
      <c r="M265" s="211"/>
      <c r="N265" s="211"/>
      <c r="O265" s="18"/>
      <c r="P265" s="33"/>
      <c r="Q265" s="24"/>
      <c r="R265" s="58"/>
      <c r="T265" s="22"/>
      <c r="U265"/>
      <c r="V265" s="102"/>
      <c r="W265" s="22"/>
    </row>
    <row r="266" spans="1:23" s="6" customFormat="1" ht="17">
      <c r="A266" s="18"/>
      <c r="B266" s="126"/>
      <c r="C266" s="126"/>
      <c r="D266" s="40"/>
      <c r="E266" s="40"/>
      <c r="F266" s="211"/>
      <c r="G266" s="211"/>
      <c r="H266" s="211"/>
      <c r="I266" s="211"/>
      <c r="J266" s="211"/>
      <c r="K266" s="211"/>
      <c r="L266" s="211"/>
      <c r="M266" s="211"/>
      <c r="N266" s="211"/>
      <c r="O266" s="18"/>
      <c r="P266" s="33"/>
      <c r="Q266" s="24"/>
      <c r="R266" s="58"/>
      <c r="T266" s="22"/>
      <c r="U266"/>
      <c r="V266" s="102"/>
      <c r="W266" s="22"/>
    </row>
    <row r="267" spans="1:23" s="6" customFormat="1" ht="17">
      <c r="A267" s="18"/>
      <c r="B267" s="126"/>
      <c r="C267" s="126"/>
      <c r="D267" s="40"/>
      <c r="E267" s="40"/>
      <c r="F267" s="211"/>
      <c r="G267" s="211"/>
      <c r="H267" s="211"/>
      <c r="I267" s="211"/>
      <c r="J267" s="211"/>
      <c r="K267" s="211"/>
      <c r="L267" s="211"/>
      <c r="M267" s="211"/>
      <c r="N267" s="211"/>
      <c r="O267" s="18"/>
      <c r="P267" s="33"/>
      <c r="Q267" s="24"/>
      <c r="R267" s="58"/>
      <c r="T267" s="22"/>
      <c r="U267"/>
      <c r="V267" s="102"/>
      <c r="W267" s="22"/>
    </row>
    <row r="268" spans="1:23" s="6" customFormat="1" ht="17">
      <c r="A268" s="18"/>
      <c r="B268" s="126"/>
      <c r="C268" s="126"/>
      <c r="D268" s="40"/>
      <c r="E268" s="40"/>
      <c r="F268" s="211"/>
      <c r="G268" s="211"/>
      <c r="H268" s="211"/>
      <c r="I268" s="211"/>
      <c r="J268" s="211"/>
      <c r="K268" s="211"/>
      <c r="L268" s="211"/>
      <c r="M268" s="211"/>
      <c r="N268" s="211"/>
      <c r="O268" s="18"/>
      <c r="P268" s="33"/>
      <c r="Q268" s="24"/>
      <c r="R268" s="58"/>
      <c r="T268" s="22"/>
      <c r="U268"/>
      <c r="V268" s="102"/>
      <c r="W268" s="22"/>
    </row>
    <row r="269" spans="1:23" s="6" customFormat="1" ht="17">
      <c r="A269" s="18"/>
      <c r="B269" s="126"/>
      <c r="C269" s="126"/>
      <c r="D269" s="40"/>
      <c r="E269" s="40"/>
      <c r="F269" s="211"/>
      <c r="G269" s="211"/>
      <c r="H269" s="211"/>
      <c r="I269" s="211"/>
      <c r="J269" s="211"/>
      <c r="K269" s="211"/>
      <c r="L269" s="211"/>
      <c r="M269" s="211"/>
      <c r="N269" s="211"/>
      <c r="O269" s="18"/>
      <c r="P269" s="33"/>
      <c r="Q269" s="24"/>
      <c r="R269" s="58"/>
      <c r="T269" s="22"/>
      <c r="U269"/>
      <c r="V269" s="102"/>
      <c r="W269" s="22"/>
    </row>
    <row r="270" spans="1:23" s="6" customFormat="1" ht="17">
      <c r="A270" s="18"/>
      <c r="B270" s="127"/>
      <c r="C270" s="127"/>
      <c r="D270" s="40"/>
      <c r="E270" s="40"/>
      <c r="F270" s="86"/>
      <c r="G270" s="86"/>
      <c r="H270" s="86"/>
      <c r="I270" s="86"/>
      <c r="J270" s="86"/>
      <c r="K270" s="86"/>
      <c r="L270" s="86"/>
      <c r="M270" s="86"/>
      <c r="N270" s="86"/>
      <c r="O270" s="40"/>
      <c r="P270" s="10"/>
      <c r="Q270" s="24"/>
      <c r="R270" s="58"/>
      <c r="T270" s="22"/>
      <c r="U270"/>
      <c r="V270" s="102"/>
      <c r="W270" s="22"/>
    </row>
    <row r="271" spans="1:23" s="6" customFormat="1" ht="17">
      <c r="A271" s="18"/>
      <c r="B271" s="126"/>
      <c r="C271" s="126"/>
      <c r="D271" s="40"/>
      <c r="E271" s="40"/>
      <c r="F271" s="211"/>
      <c r="G271" s="211"/>
      <c r="H271" s="211"/>
      <c r="I271" s="211"/>
      <c r="J271" s="211"/>
      <c r="K271" s="211"/>
      <c r="L271" s="211"/>
      <c r="M271" s="211"/>
      <c r="N271" s="211"/>
      <c r="O271" s="18"/>
      <c r="P271" s="33"/>
      <c r="Q271" s="24"/>
      <c r="R271" s="58"/>
      <c r="T271" s="22"/>
      <c r="U271"/>
      <c r="V271" s="102"/>
      <c r="W271" s="22"/>
    </row>
    <row r="272" spans="1:23" s="6" customFormat="1" ht="17">
      <c r="A272" s="18"/>
      <c r="B272" s="126"/>
      <c r="C272" s="126"/>
      <c r="D272" s="40"/>
      <c r="E272" s="40"/>
      <c r="F272" s="211"/>
      <c r="G272" s="211"/>
      <c r="H272" s="211"/>
      <c r="I272" s="211"/>
      <c r="J272" s="211"/>
      <c r="K272" s="211"/>
      <c r="L272" s="211"/>
      <c r="M272" s="211"/>
      <c r="N272" s="211"/>
      <c r="O272" s="18"/>
      <c r="P272" s="33"/>
      <c r="Q272" s="24"/>
      <c r="R272" s="58"/>
      <c r="T272" s="22"/>
      <c r="U272"/>
      <c r="V272" s="102"/>
      <c r="W272" s="22"/>
    </row>
    <row r="273" spans="1:23" s="6" customFormat="1" ht="17">
      <c r="A273" s="18"/>
      <c r="B273" s="214"/>
      <c r="C273" s="214"/>
      <c r="D273" s="18"/>
      <c r="E273" s="40"/>
      <c r="F273" s="211"/>
      <c r="G273" s="211"/>
      <c r="H273" s="211"/>
      <c r="I273" s="211"/>
      <c r="J273" s="211"/>
      <c r="K273" s="211"/>
      <c r="L273" s="211"/>
      <c r="M273" s="211"/>
      <c r="N273" s="211"/>
      <c r="O273" s="18"/>
      <c r="P273" s="33"/>
      <c r="Q273" s="24"/>
      <c r="R273" s="58"/>
      <c r="T273" s="22"/>
      <c r="U273"/>
      <c r="V273" s="102"/>
      <c r="W273" s="5"/>
    </row>
    <row r="274" spans="1:23" s="6" customFormat="1" ht="17">
      <c r="A274" s="18"/>
      <c r="B274" s="126"/>
      <c r="C274" s="126"/>
      <c r="D274" s="40"/>
      <c r="E274" s="40"/>
      <c r="F274" s="211"/>
      <c r="G274" s="211"/>
      <c r="H274" s="211"/>
      <c r="I274" s="211"/>
      <c r="J274" s="211"/>
      <c r="K274" s="211"/>
      <c r="L274" s="211"/>
      <c r="M274" s="211"/>
      <c r="N274" s="211"/>
      <c r="O274" s="18"/>
      <c r="P274" s="33"/>
      <c r="Q274" s="24"/>
      <c r="R274" s="58"/>
      <c r="T274" s="22"/>
      <c r="U274"/>
      <c r="V274" s="102"/>
      <c r="W274" s="22"/>
    </row>
    <row r="275" spans="1:23" s="6" customFormat="1" ht="17">
      <c r="A275" s="18"/>
      <c r="B275" s="126"/>
      <c r="C275" s="126"/>
      <c r="D275" s="40"/>
      <c r="E275" s="40"/>
      <c r="F275" s="211"/>
      <c r="G275" s="18"/>
      <c r="H275" s="18"/>
      <c r="I275" s="18"/>
      <c r="J275" s="18"/>
      <c r="K275" s="18"/>
      <c r="L275" s="18"/>
      <c r="M275" s="18"/>
      <c r="N275" s="18"/>
      <c r="O275" s="18"/>
      <c r="P275" s="33"/>
      <c r="Q275" s="24"/>
      <c r="R275" s="58"/>
      <c r="T275" s="22"/>
      <c r="U275"/>
      <c r="V275" s="102"/>
      <c r="W275" s="22"/>
    </row>
    <row r="276" spans="1:23" s="6" customFormat="1" ht="17">
      <c r="A276" s="18"/>
      <c r="B276" s="126"/>
      <c r="C276" s="126"/>
      <c r="D276" s="40"/>
      <c r="E276" s="40"/>
      <c r="F276" s="211"/>
      <c r="G276" s="18"/>
      <c r="H276" s="18"/>
      <c r="I276" s="18"/>
      <c r="J276" s="18"/>
      <c r="K276" s="18"/>
      <c r="L276" s="18"/>
      <c r="M276" s="18"/>
      <c r="N276" s="18"/>
      <c r="O276" s="18"/>
      <c r="P276" s="33"/>
      <c r="Q276" s="24"/>
      <c r="R276" s="58"/>
      <c r="T276" s="22"/>
      <c r="U276"/>
      <c r="V276" s="102"/>
      <c r="W276" s="22"/>
    </row>
    <row r="277" spans="1:23" s="6" customFormat="1" ht="17">
      <c r="A277" s="18"/>
      <c r="B277" s="126"/>
      <c r="C277" s="126"/>
      <c r="D277" s="40"/>
      <c r="E277" s="40"/>
      <c r="F277" s="211"/>
      <c r="G277" s="211"/>
      <c r="H277" s="211"/>
      <c r="I277" s="211"/>
      <c r="J277" s="211"/>
      <c r="K277" s="211"/>
      <c r="L277" s="211"/>
      <c r="M277" s="211"/>
      <c r="N277" s="211"/>
      <c r="O277" s="18"/>
      <c r="P277" s="33"/>
      <c r="Q277" s="24"/>
      <c r="R277" s="58"/>
      <c r="T277" s="22"/>
      <c r="U277"/>
      <c r="V277" s="102"/>
      <c r="W277" s="22"/>
    </row>
    <row r="278" spans="1:23" s="6" customFormat="1" ht="21" customHeight="1">
      <c r="A278" s="18"/>
      <c r="B278" s="126"/>
      <c r="C278" s="126"/>
      <c r="D278" s="40"/>
      <c r="E278" s="40"/>
      <c r="F278" s="211"/>
      <c r="G278" s="211"/>
      <c r="H278" s="211"/>
      <c r="I278" s="211"/>
      <c r="J278" s="211"/>
      <c r="K278" s="211"/>
      <c r="L278" s="211"/>
      <c r="M278" s="211"/>
      <c r="N278" s="211"/>
      <c r="O278" s="18"/>
      <c r="P278" s="33"/>
      <c r="Q278" s="24"/>
      <c r="R278" s="58"/>
      <c r="T278" s="22"/>
      <c r="U278"/>
      <c r="V278" s="102"/>
      <c r="W278" s="22"/>
    </row>
    <row r="279" spans="1:23" s="6" customFormat="1" ht="21" customHeight="1">
      <c r="A279" s="18"/>
      <c r="B279" s="212"/>
      <c r="C279" s="212"/>
      <c r="D279" s="18"/>
      <c r="E279" s="40"/>
      <c r="F279" s="213"/>
      <c r="G279" s="18"/>
      <c r="H279" s="18"/>
      <c r="I279" s="18"/>
      <c r="J279" s="18"/>
      <c r="K279" s="18"/>
      <c r="L279" s="18"/>
      <c r="M279" s="18"/>
      <c r="N279" s="18"/>
      <c r="O279" s="18"/>
      <c r="P279" s="33"/>
      <c r="Q279" s="24"/>
      <c r="R279" s="58"/>
      <c r="T279" s="22"/>
      <c r="U279"/>
      <c r="V279" s="102"/>
      <c r="W279" s="22"/>
    </row>
    <row r="280" spans="1:23" s="6" customFormat="1" ht="21" customHeight="1">
      <c r="A280" s="18"/>
      <c r="B280" s="126"/>
      <c r="C280" s="126"/>
      <c r="D280" s="40"/>
      <c r="E280" s="40"/>
      <c r="F280" s="211"/>
      <c r="G280" s="211"/>
      <c r="H280" s="211"/>
      <c r="I280" s="211"/>
      <c r="J280" s="211"/>
      <c r="K280" s="211"/>
      <c r="L280" s="211"/>
      <c r="M280" s="211"/>
      <c r="N280" s="211"/>
      <c r="O280" s="18"/>
      <c r="P280" s="33"/>
      <c r="Q280" s="24"/>
      <c r="R280" s="58"/>
      <c r="T280" s="22"/>
      <c r="U280"/>
      <c r="V280" s="102"/>
      <c r="W280" s="22"/>
    </row>
    <row r="281" spans="1:23" s="6" customFormat="1" ht="21" customHeight="1">
      <c r="A281" s="18"/>
      <c r="B281" s="126"/>
      <c r="C281" s="126"/>
      <c r="D281" s="40"/>
      <c r="E281" s="40"/>
      <c r="F281" s="211"/>
      <c r="G281" s="211"/>
      <c r="H281" s="211"/>
      <c r="I281" s="211"/>
      <c r="J281" s="211"/>
      <c r="K281" s="211"/>
      <c r="L281" s="211"/>
      <c r="M281" s="211"/>
      <c r="N281" s="211"/>
      <c r="O281" s="18"/>
      <c r="P281" s="33"/>
      <c r="Q281" s="24"/>
      <c r="R281" s="58"/>
      <c r="T281" s="22"/>
      <c r="U281"/>
      <c r="V281" s="102"/>
      <c r="W281" s="5"/>
    </row>
    <row r="282" spans="1:23" s="6" customFormat="1" ht="21" customHeight="1">
      <c r="A282" s="40"/>
      <c r="B282" s="212"/>
      <c r="C282" s="212"/>
      <c r="D282" s="18"/>
      <c r="E282" s="40"/>
      <c r="F282" s="213"/>
      <c r="G282" s="24"/>
      <c r="H282" s="24"/>
      <c r="I282" s="24"/>
      <c r="J282" s="24"/>
      <c r="K282" s="24"/>
      <c r="L282" s="24"/>
      <c r="M282" s="24"/>
      <c r="N282" s="24"/>
      <c r="O282" s="24"/>
      <c r="P282" s="33"/>
      <c r="Q282" s="24"/>
      <c r="R282" s="58"/>
      <c r="T282" s="22"/>
      <c r="U282"/>
      <c r="V282" s="102"/>
      <c r="W282" s="22"/>
    </row>
    <row r="283" spans="1:23" s="6" customFormat="1" ht="21" customHeight="1">
      <c r="A283" s="40"/>
      <c r="B283" s="126"/>
      <c r="C283" s="126"/>
      <c r="D283" s="40"/>
      <c r="E283" s="40"/>
      <c r="F283" s="211"/>
      <c r="G283" s="211"/>
      <c r="H283" s="211"/>
      <c r="I283" s="211"/>
      <c r="J283" s="211"/>
      <c r="K283" s="211"/>
      <c r="L283" s="211"/>
      <c r="M283" s="211"/>
      <c r="N283" s="211"/>
      <c r="O283" s="18"/>
      <c r="P283" s="33"/>
      <c r="Q283" s="24"/>
      <c r="R283" s="58"/>
      <c r="T283" s="22"/>
      <c r="U283"/>
      <c r="V283" s="102"/>
      <c r="W283" s="22"/>
    </row>
    <row r="284" spans="1:23" s="6" customFormat="1" ht="21" customHeight="1">
      <c r="A284" s="18"/>
      <c r="B284" s="126"/>
      <c r="C284" s="126"/>
      <c r="D284" s="40"/>
      <c r="E284" s="40"/>
      <c r="F284" s="211"/>
      <c r="G284" s="211"/>
      <c r="H284" s="211"/>
      <c r="I284" s="211"/>
      <c r="J284" s="211"/>
      <c r="K284" s="211"/>
      <c r="L284" s="211"/>
      <c r="M284" s="211"/>
      <c r="N284" s="211"/>
      <c r="O284" s="18"/>
      <c r="P284" s="33"/>
      <c r="Q284" s="24"/>
      <c r="R284" s="58"/>
      <c r="T284" s="22"/>
      <c r="U284"/>
      <c r="V284" s="102"/>
      <c r="W284" s="22"/>
    </row>
    <row r="285" spans="1:23" s="6" customFormat="1" ht="21" customHeight="1">
      <c r="A285" s="18"/>
      <c r="B285" s="126"/>
      <c r="C285" s="126"/>
      <c r="D285" s="40"/>
      <c r="E285" s="40"/>
      <c r="F285" s="211"/>
      <c r="G285" s="211"/>
      <c r="H285" s="211"/>
      <c r="I285" s="211"/>
      <c r="J285" s="211"/>
      <c r="K285" s="211"/>
      <c r="L285" s="211"/>
      <c r="M285" s="211"/>
      <c r="N285" s="211"/>
      <c r="O285" s="18"/>
      <c r="P285" s="33"/>
      <c r="Q285" s="24"/>
      <c r="R285" s="58"/>
      <c r="T285" s="22"/>
      <c r="U285"/>
      <c r="V285" s="102"/>
      <c r="W285" s="22"/>
    </row>
    <row r="286" spans="1:23" s="6" customFormat="1" ht="21" customHeight="1">
      <c r="A286" s="18"/>
      <c r="B286" s="126"/>
      <c r="C286" s="126"/>
      <c r="D286" s="40"/>
      <c r="E286" s="40"/>
      <c r="F286" s="211"/>
      <c r="G286" s="211"/>
      <c r="H286" s="211"/>
      <c r="I286" s="211"/>
      <c r="J286" s="211"/>
      <c r="K286" s="211"/>
      <c r="L286" s="211"/>
      <c r="M286" s="211"/>
      <c r="N286" s="211"/>
      <c r="O286" s="18"/>
      <c r="P286" s="33"/>
      <c r="Q286" s="24"/>
      <c r="R286" s="58"/>
      <c r="T286" s="22"/>
      <c r="U286"/>
      <c r="V286" s="102"/>
      <c r="W286" s="22"/>
    </row>
    <row r="287" spans="1:23" s="6" customFormat="1" ht="21" customHeight="1">
      <c r="A287" s="18"/>
      <c r="B287" s="126"/>
      <c r="C287" s="126"/>
      <c r="D287" s="40"/>
      <c r="E287" s="40"/>
      <c r="F287" s="211"/>
      <c r="G287" s="211"/>
      <c r="H287" s="211"/>
      <c r="I287" s="211"/>
      <c r="J287" s="211"/>
      <c r="K287" s="211"/>
      <c r="L287" s="211"/>
      <c r="M287" s="211"/>
      <c r="N287" s="211"/>
      <c r="O287" s="18"/>
      <c r="P287" s="33"/>
      <c r="Q287" s="24"/>
      <c r="R287" s="58"/>
      <c r="T287" s="22"/>
      <c r="U287"/>
      <c r="V287" s="102"/>
      <c r="W287" s="22"/>
    </row>
    <row r="288" spans="1:23" s="6" customFormat="1" ht="21" customHeight="1">
      <c r="A288" s="18"/>
      <c r="B288" s="212"/>
      <c r="C288" s="212"/>
      <c r="D288" s="18"/>
      <c r="E288" s="40"/>
      <c r="F288" s="213"/>
      <c r="G288" s="18"/>
      <c r="H288" s="18"/>
      <c r="I288" s="18"/>
      <c r="J288" s="18"/>
      <c r="K288" s="18"/>
      <c r="L288" s="18"/>
      <c r="M288" s="18"/>
      <c r="N288" s="18"/>
      <c r="O288" s="18"/>
      <c r="P288" s="33"/>
      <c r="Q288" s="24"/>
      <c r="R288" s="58"/>
      <c r="T288" s="22"/>
      <c r="U288"/>
      <c r="V288" s="102"/>
      <c r="W288" s="22"/>
    </row>
    <row r="289" spans="1:23" s="6" customFormat="1" ht="21" customHeight="1">
      <c r="A289" s="18"/>
      <c r="B289" s="126"/>
      <c r="C289" s="126"/>
      <c r="D289" s="40"/>
      <c r="E289" s="40"/>
      <c r="F289" s="211"/>
      <c r="G289" s="211"/>
      <c r="H289" s="211"/>
      <c r="I289" s="211"/>
      <c r="J289" s="211"/>
      <c r="K289" s="211"/>
      <c r="L289" s="211"/>
      <c r="M289" s="211"/>
      <c r="N289" s="211"/>
      <c r="O289" s="18"/>
      <c r="P289" s="33"/>
      <c r="Q289" s="24"/>
      <c r="R289" s="58"/>
      <c r="T289" s="22"/>
      <c r="U289"/>
      <c r="V289" s="102"/>
      <c r="W289" s="22"/>
    </row>
    <row r="290" spans="1:23" s="6" customFormat="1" ht="21" customHeight="1">
      <c r="A290" s="18"/>
      <c r="B290" s="126"/>
      <c r="C290" s="126"/>
      <c r="D290" s="40"/>
      <c r="E290" s="40"/>
      <c r="F290" s="211"/>
      <c r="G290" s="211"/>
      <c r="H290" s="211"/>
      <c r="I290" s="211"/>
      <c r="J290" s="211"/>
      <c r="K290" s="211"/>
      <c r="L290" s="211"/>
      <c r="M290" s="211"/>
      <c r="N290" s="211"/>
      <c r="O290" s="18"/>
      <c r="P290" s="33"/>
      <c r="Q290" s="24"/>
      <c r="R290" s="58"/>
      <c r="T290" s="22"/>
      <c r="U290"/>
      <c r="V290" s="102"/>
      <c r="W290" s="5"/>
    </row>
    <row r="291" spans="1:23" s="6" customFormat="1" ht="21" customHeight="1">
      <c r="A291" s="18"/>
      <c r="B291" s="126"/>
      <c r="C291" s="126"/>
      <c r="D291" s="40"/>
      <c r="E291" s="40"/>
      <c r="F291" s="211"/>
      <c r="G291" s="211"/>
      <c r="H291" s="211"/>
      <c r="I291" s="211"/>
      <c r="J291" s="211"/>
      <c r="K291" s="211"/>
      <c r="L291" s="211"/>
      <c r="M291" s="211"/>
      <c r="N291" s="211"/>
      <c r="O291" s="18"/>
      <c r="P291" s="33"/>
      <c r="Q291" s="24"/>
      <c r="R291" s="58"/>
      <c r="T291" s="22"/>
      <c r="U291"/>
      <c r="V291" s="102"/>
      <c r="W291" s="22"/>
    </row>
    <row r="292" spans="1:23" s="6" customFormat="1" ht="21" customHeight="1">
      <c r="A292" s="18"/>
      <c r="B292" s="126"/>
      <c r="C292" s="126"/>
      <c r="D292" s="40"/>
      <c r="E292" s="40"/>
      <c r="F292" s="211"/>
      <c r="G292" s="211"/>
      <c r="H292" s="211"/>
      <c r="I292" s="211"/>
      <c r="J292" s="211"/>
      <c r="K292" s="211"/>
      <c r="L292" s="211"/>
      <c r="M292" s="211"/>
      <c r="N292" s="211"/>
      <c r="O292" s="18"/>
      <c r="P292" s="33"/>
      <c r="Q292" s="24"/>
      <c r="R292" s="58"/>
      <c r="T292" s="22"/>
      <c r="U292"/>
      <c r="V292" s="102"/>
      <c r="W292" s="22"/>
    </row>
    <row r="293" spans="1:23" s="6" customFormat="1" ht="21" customHeight="1">
      <c r="A293" s="18"/>
      <c r="B293" s="126"/>
      <c r="C293" s="126"/>
      <c r="D293" s="40"/>
      <c r="E293" s="40"/>
      <c r="F293" s="211"/>
      <c r="G293" s="211"/>
      <c r="H293" s="211"/>
      <c r="I293" s="211"/>
      <c r="J293" s="211"/>
      <c r="K293" s="211"/>
      <c r="L293" s="211"/>
      <c r="M293" s="211"/>
      <c r="N293" s="211"/>
      <c r="O293" s="18"/>
      <c r="P293" s="33"/>
      <c r="Q293" s="24"/>
      <c r="R293" s="58"/>
      <c r="T293" s="22"/>
      <c r="U293"/>
      <c r="V293" s="102"/>
      <c r="W293" s="22"/>
    </row>
    <row r="294" spans="1:23" s="6" customFormat="1" ht="21" customHeight="1">
      <c r="A294" s="18"/>
      <c r="B294" s="126"/>
      <c r="C294" s="126"/>
      <c r="D294" s="40"/>
      <c r="E294" s="40"/>
      <c r="F294" s="211"/>
      <c r="G294" s="211"/>
      <c r="H294" s="211"/>
      <c r="I294" s="211"/>
      <c r="J294" s="211"/>
      <c r="K294" s="211"/>
      <c r="L294" s="211"/>
      <c r="M294" s="211"/>
      <c r="N294" s="211"/>
      <c r="O294" s="18"/>
      <c r="P294" s="33"/>
      <c r="Q294" s="24"/>
      <c r="R294" s="58"/>
      <c r="T294" s="22"/>
      <c r="U294"/>
      <c r="V294" s="102"/>
      <c r="W294" s="22"/>
    </row>
    <row r="295" spans="1:23" s="6" customFormat="1" ht="21" customHeight="1">
      <c r="A295" s="18"/>
      <c r="B295" s="214"/>
      <c r="C295" s="214"/>
      <c r="D295" s="18"/>
      <c r="E295" s="40"/>
      <c r="F295" s="211"/>
      <c r="G295" s="211"/>
      <c r="H295" s="211"/>
      <c r="I295" s="211"/>
      <c r="J295" s="211"/>
      <c r="K295" s="211"/>
      <c r="L295" s="211"/>
      <c r="M295" s="211"/>
      <c r="N295" s="211"/>
      <c r="O295" s="18"/>
      <c r="P295" s="33"/>
      <c r="Q295" s="24"/>
      <c r="R295" s="58"/>
      <c r="T295" s="22"/>
      <c r="U295"/>
      <c r="V295" s="102"/>
      <c r="W295" s="22"/>
    </row>
    <row r="296" spans="1:23" s="6" customFormat="1" ht="21" customHeight="1">
      <c r="A296" s="18"/>
      <c r="B296" s="126"/>
      <c r="C296" s="126"/>
      <c r="D296" s="40"/>
      <c r="E296" s="40"/>
      <c r="F296" s="211"/>
      <c r="G296" s="211"/>
      <c r="H296" s="211"/>
      <c r="I296" s="211"/>
      <c r="J296" s="211"/>
      <c r="K296" s="211"/>
      <c r="L296" s="211"/>
      <c r="M296" s="211"/>
      <c r="N296" s="211"/>
      <c r="O296" s="18"/>
      <c r="P296" s="33"/>
      <c r="Q296" s="24"/>
      <c r="R296" s="58"/>
      <c r="T296" s="22"/>
      <c r="U296"/>
      <c r="V296" s="102"/>
      <c r="W296" s="22"/>
    </row>
    <row r="297" spans="1:23" s="6" customFormat="1" ht="21" customHeight="1">
      <c r="A297" s="18"/>
      <c r="B297" s="126"/>
      <c r="C297" s="126"/>
      <c r="D297" s="40"/>
      <c r="E297" s="40"/>
      <c r="F297" s="211"/>
      <c r="G297" s="211"/>
      <c r="H297" s="211"/>
      <c r="I297" s="211"/>
      <c r="J297" s="211"/>
      <c r="K297" s="211"/>
      <c r="L297" s="211"/>
      <c r="M297" s="211"/>
      <c r="N297" s="211"/>
      <c r="O297" s="18"/>
      <c r="P297" s="33"/>
      <c r="Q297" s="24"/>
      <c r="R297" s="58"/>
      <c r="T297" s="22"/>
      <c r="U297"/>
      <c r="V297" s="102"/>
      <c r="W297" s="22"/>
    </row>
    <row r="298" spans="1:23" s="6" customFormat="1" ht="21" customHeight="1">
      <c r="A298" s="18"/>
      <c r="B298" s="126"/>
      <c r="C298" s="126"/>
      <c r="D298" s="40"/>
      <c r="E298" s="40"/>
      <c r="F298" s="211"/>
      <c r="G298" s="211"/>
      <c r="H298" s="211"/>
      <c r="I298" s="211"/>
      <c r="J298" s="211"/>
      <c r="K298" s="211"/>
      <c r="L298" s="211"/>
      <c r="M298" s="211"/>
      <c r="N298" s="211"/>
      <c r="O298" s="18"/>
      <c r="P298" s="33"/>
      <c r="Q298" s="24"/>
      <c r="R298" s="58"/>
      <c r="T298" s="22"/>
      <c r="U298"/>
      <c r="V298" s="102"/>
      <c r="W298" s="22"/>
    </row>
    <row r="299" spans="1:23" s="6" customFormat="1" ht="21" customHeight="1">
      <c r="A299" s="18"/>
      <c r="B299" s="126"/>
      <c r="C299" s="126"/>
      <c r="D299" s="40"/>
      <c r="E299" s="40"/>
      <c r="F299" s="211"/>
      <c r="G299" s="211"/>
      <c r="H299" s="211"/>
      <c r="I299" s="211"/>
      <c r="J299" s="211"/>
      <c r="K299" s="211"/>
      <c r="L299" s="211"/>
      <c r="M299" s="211"/>
      <c r="N299" s="211"/>
      <c r="O299" s="18"/>
      <c r="P299" s="33"/>
      <c r="Q299" s="24"/>
      <c r="R299" s="58"/>
      <c r="T299" s="22"/>
      <c r="U299"/>
      <c r="V299" s="102"/>
      <c r="W299" s="22"/>
    </row>
    <row r="300" spans="1:23" s="6" customFormat="1" ht="21" customHeight="1">
      <c r="A300" s="18"/>
      <c r="B300" s="214"/>
      <c r="C300" s="214"/>
      <c r="D300" s="18"/>
      <c r="E300" s="40"/>
      <c r="F300" s="211"/>
      <c r="G300" s="211"/>
      <c r="H300" s="211"/>
      <c r="I300" s="211"/>
      <c r="J300" s="211"/>
      <c r="K300" s="211"/>
      <c r="L300" s="211"/>
      <c r="M300" s="211"/>
      <c r="N300" s="211"/>
      <c r="O300" s="18"/>
      <c r="P300" s="33"/>
      <c r="Q300" s="24"/>
      <c r="R300" s="58"/>
      <c r="T300" s="22"/>
      <c r="U300"/>
      <c r="V300" s="102"/>
      <c r="W300" s="22"/>
    </row>
    <row r="301" spans="1:23" s="6" customFormat="1" ht="21" customHeight="1">
      <c r="A301" s="18"/>
      <c r="B301" s="221"/>
      <c r="C301" s="221"/>
      <c r="D301" s="18"/>
      <c r="E301" s="40"/>
      <c r="F301" s="211"/>
      <c r="G301" s="211"/>
      <c r="H301" s="211"/>
      <c r="I301" s="211"/>
      <c r="J301" s="211"/>
      <c r="K301" s="211"/>
      <c r="L301" s="211"/>
      <c r="M301" s="211"/>
      <c r="N301" s="211"/>
      <c r="O301" s="18"/>
      <c r="P301" s="33"/>
      <c r="Q301" s="24"/>
      <c r="R301" s="58"/>
      <c r="T301" s="22"/>
      <c r="U301"/>
      <c r="V301" s="102"/>
      <c r="W301" s="22"/>
    </row>
    <row r="302" spans="1:23" s="6" customFormat="1" ht="21" customHeight="1">
      <c r="A302" s="18"/>
      <c r="B302" s="212"/>
      <c r="C302" s="212"/>
      <c r="D302" s="18"/>
      <c r="E302" s="40"/>
      <c r="F302" s="213"/>
      <c r="G302" s="18"/>
      <c r="H302" s="18"/>
      <c r="I302" s="18"/>
      <c r="J302" s="18"/>
      <c r="K302" s="18"/>
      <c r="L302" s="18"/>
      <c r="M302" s="18"/>
      <c r="N302" s="18"/>
      <c r="O302" s="18"/>
      <c r="P302" s="33"/>
      <c r="Q302" s="24"/>
      <c r="R302" s="58"/>
      <c r="T302" s="22"/>
      <c r="U302"/>
      <c r="V302" s="102"/>
      <c r="W302" s="22"/>
    </row>
    <row r="303" spans="1:23" s="6" customFormat="1" ht="21" customHeight="1">
      <c r="A303" s="18"/>
      <c r="B303" s="212"/>
      <c r="C303" s="212"/>
      <c r="D303" s="40"/>
      <c r="E303" s="40"/>
      <c r="F303" s="213"/>
      <c r="G303" s="24"/>
      <c r="H303" s="24"/>
      <c r="I303" s="24"/>
      <c r="J303" s="24"/>
      <c r="K303" s="24"/>
      <c r="L303" s="24"/>
      <c r="M303" s="24"/>
      <c r="N303" s="24"/>
      <c r="O303" s="24"/>
      <c r="P303" s="33"/>
      <c r="Q303" s="24"/>
      <c r="R303" s="58"/>
      <c r="T303" s="22"/>
      <c r="U303"/>
      <c r="V303" s="102"/>
      <c r="W303" s="22"/>
    </row>
    <row r="304" spans="1:23" s="6" customFormat="1" ht="21" customHeight="1">
      <c r="A304" s="18"/>
      <c r="B304" s="214"/>
      <c r="C304" s="214"/>
      <c r="D304" s="18"/>
      <c r="E304" s="40"/>
      <c r="F304" s="211"/>
      <c r="G304" s="211"/>
      <c r="H304" s="211"/>
      <c r="I304" s="211"/>
      <c r="J304" s="211"/>
      <c r="K304" s="211"/>
      <c r="L304" s="211"/>
      <c r="M304" s="211"/>
      <c r="N304" s="211"/>
      <c r="O304" s="18"/>
      <c r="P304" s="33"/>
      <c r="Q304" s="24"/>
      <c r="R304" s="58"/>
      <c r="T304" s="22"/>
      <c r="U304"/>
      <c r="V304" s="102"/>
      <c r="W304" s="22"/>
    </row>
    <row r="305" spans="1:23" s="6" customFormat="1" ht="21" customHeight="1">
      <c r="A305" s="18"/>
      <c r="B305" s="214"/>
      <c r="C305" s="214"/>
      <c r="D305" s="18"/>
      <c r="E305" s="40"/>
      <c r="F305" s="211"/>
      <c r="G305" s="211"/>
      <c r="H305" s="211"/>
      <c r="I305" s="211"/>
      <c r="J305" s="211"/>
      <c r="K305" s="211"/>
      <c r="L305" s="211"/>
      <c r="M305" s="211"/>
      <c r="N305" s="211"/>
      <c r="O305" s="18"/>
      <c r="P305" s="33"/>
      <c r="Q305" s="24"/>
      <c r="R305" s="58"/>
      <c r="T305" s="22"/>
      <c r="U305"/>
      <c r="V305" s="102"/>
      <c r="W305" s="22"/>
    </row>
    <row r="306" spans="1:23" s="6" customFormat="1" ht="21" customHeight="1">
      <c r="A306" s="18"/>
      <c r="B306" s="127"/>
      <c r="C306" s="214"/>
      <c r="D306" s="18"/>
      <c r="E306" s="40"/>
      <c r="F306" s="211"/>
      <c r="G306" s="211"/>
      <c r="H306" s="211"/>
      <c r="I306" s="211"/>
      <c r="J306" s="211"/>
      <c r="K306" s="211"/>
      <c r="L306" s="211"/>
      <c r="M306" s="211"/>
      <c r="N306" s="211"/>
      <c r="O306" s="18"/>
      <c r="P306" s="33"/>
      <c r="Q306" s="24"/>
      <c r="R306" s="58"/>
      <c r="T306" s="22"/>
      <c r="U306"/>
      <c r="V306" s="102"/>
      <c r="W306" s="22"/>
    </row>
    <row r="307" spans="1:23" s="6" customFormat="1" ht="21" customHeight="1">
      <c r="A307" s="18"/>
      <c r="B307" s="127"/>
      <c r="C307" s="214"/>
      <c r="D307" s="18"/>
      <c r="E307" s="40"/>
      <c r="F307" s="211"/>
      <c r="G307" s="211"/>
      <c r="H307" s="211"/>
      <c r="I307" s="211"/>
      <c r="J307" s="211"/>
      <c r="K307" s="211"/>
      <c r="L307" s="211"/>
      <c r="M307" s="211"/>
      <c r="N307" s="211"/>
      <c r="O307" s="18"/>
      <c r="P307" s="33"/>
      <c r="Q307" s="24"/>
      <c r="R307" s="58"/>
      <c r="T307" s="22"/>
      <c r="U307"/>
      <c r="V307" s="102"/>
      <c r="W307" s="22"/>
    </row>
    <row r="308" spans="1:23" s="6" customFormat="1" ht="21" customHeight="1">
      <c r="A308" s="18"/>
      <c r="B308" s="212"/>
      <c r="C308" s="212"/>
      <c r="D308" s="40"/>
      <c r="E308" s="40"/>
      <c r="F308" s="213"/>
      <c r="G308" s="86"/>
      <c r="H308" s="86"/>
      <c r="I308" s="86"/>
      <c r="J308" s="86"/>
      <c r="K308" s="86"/>
      <c r="L308" s="86"/>
      <c r="M308" s="86"/>
      <c r="N308" s="86"/>
      <c r="O308" s="18"/>
      <c r="P308" s="33"/>
      <c r="Q308" s="24"/>
      <c r="R308" s="58"/>
      <c r="T308" s="22"/>
      <c r="U308"/>
      <c r="V308" s="102"/>
      <c r="W308" s="22"/>
    </row>
    <row r="309" spans="1:23" s="6" customFormat="1" ht="21" customHeight="1">
      <c r="A309" s="18"/>
      <c r="B309" s="212"/>
      <c r="C309" s="212"/>
      <c r="D309" s="18"/>
      <c r="E309" s="40"/>
      <c r="F309" s="213"/>
      <c r="G309" s="211"/>
      <c r="H309" s="211"/>
      <c r="I309" s="211"/>
      <c r="J309" s="211"/>
      <c r="K309" s="211"/>
      <c r="L309" s="211"/>
      <c r="M309" s="211"/>
      <c r="N309" s="211"/>
      <c r="O309" s="18"/>
      <c r="P309" s="33"/>
      <c r="Q309" s="24"/>
      <c r="R309" s="58"/>
      <c r="T309" s="22"/>
      <c r="U309"/>
      <c r="V309" s="102"/>
      <c r="W309" s="22"/>
    </row>
    <row r="310" spans="1:23" s="6" customFormat="1" ht="21" customHeight="1">
      <c r="A310" s="18"/>
      <c r="B310" s="212"/>
      <c r="C310" s="212"/>
      <c r="D310" s="40"/>
      <c r="E310" s="40"/>
      <c r="F310" s="213"/>
      <c r="G310" s="217"/>
      <c r="H310" s="217"/>
      <c r="I310" s="217"/>
      <c r="J310" s="217"/>
      <c r="K310" s="217"/>
      <c r="L310" s="217"/>
      <c r="M310" s="217"/>
      <c r="N310" s="217"/>
      <c r="O310" s="18"/>
      <c r="P310" s="33"/>
      <c r="Q310" s="24"/>
      <c r="R310" s="58"/>
      <c r="T310" s="22"/>
      <c r="U310"/>
      <c r="V310" s="102"/>
      <c r="W310" s="22"/>
    </row>
    <row r="311" spans="1:23" s="6" customFormat="1" ht="21" customHeight="1">
      <c r="A311" s="18"/>
      <c r="B311" s="212"/>
      <c r="C311" s="212"/>
      <c r="D311" s="40"/>
      <c r="E311" s="40"/>
      <c r="F311" s="213"/>
      <c r="G311" s="217"/>
      <c r="H311" s="217"/>
      <c r="I311" s="217"/>
      <c r="J311" s="217"/>
      <c r="K311" s="217"/>
      <c r="L311" s="217"/>
      <c r="M311" s="217"/>
      <c r="N311" s="217"/>
      <c r="O311" s="18"/>
      <c r="P311" s="33"/>
      <c r="Q311" s="24"/>
      <c r="R311" s="58"/>
      <c r="T311" s="22"/>
      <c r="U311"/>
      <c r="V311" s="102"/>
      <c r="W311" s="22"/>
    </row>
    <row r="312" spans="1:23" s="6" customFormat="1" ht="21" customHeight="1">
      <c r="A312" s="18"/>
      <c r="B312" s="212"/>
      <c r="C312" s="212"/>
      <c r="D312" s="40"/>
      <c r="E312" s="40"/>
      <c r="F312" s="213"/>
      <c r="G312" s="18"/>
      <c r="H312" s="18"/>
      <c r="I312" s="18"/>
      <c r="J312" s="18"/>
      <c r="K312" s="18"/>
      <c r="L312" s="18"/>
      <c r="M312" s="18"/>
      <c r="N312" s="18"/>
      <c r="O312" s="18"/>
      <c r="P312" s="33"/>
      <c r="Q312" s="24"/>
      <c r="R312" s="58"/>
      <c r="T312" s="22"/>
      <c r="U312"/>
      <c r="V312" s="102"/>
      <c r="W312" s="22"/>
    </row>
    <row r="313" spans="1:23" s="6" customFormat="1" ht="21" customHeight="1">
      <c r="A313" s="18"/>
      <c r="B313" s="212"/>
      <c r="C313" s="212"/>
      <c r="D313" s="18"/>
      <c r="E313" s="40"/>
      <c r="F313" s="213"/>
      <c r="G313" s="18"/>
      <c r="H313" s="18"/>
      <c r="I313" s="18"/>
      <c r="J313" s="18"/>
      <c r="K313" s="18"/>
      <c r="L313" s="18"/>
      <c r="M313" s="18"/>
      <c r="N313" s="18"/>
      <c r="O313" s="18"/>
      <c r="P313" s="33"/>
      <c r="Q313" s="24"/>
      <c r="R313" s="58"/>
      <c r="T313" s="22"/>
      <c r="U313"/>
      <c r="V313" s="102"/>
      <c r="W313" s="22"/>
    </row>
    <row r="314" spans="1:23" s="6" customFormat="1" ht="21" customHeight="1">
      <c r="A314" s="18"/>
      <c r="B314" s="212"/>
      <c r="C314" s="212"/>
      <c r="D314" s="40"/>
      <c r="E314" s="40"/>
      <c r="F314" s="213"/>
      <c r="G314" s="86"/>
      <c r="H314" s="86"/>
      <c r="I314" s="86"/>
      <c r="J314" s="86"/>
      <c r="K314" s="86"/>
      <c r="L314" s="86"/>
      <c r="M314" s="86"/>
      <c r="N314" s="86"/>
      <c r="O314" s="18"/>
      <c r="P314" s="33"/>
      <c r="Q314" s="24"/>
      <c r="R314" s="58"/>
      <c r="T314" s="22"/>
      <c r="U314"/>
      <c r="V314" s="102"/>
      <c r="W314" s="22"/>
    </row>
    <row r="315" spans="1:23" s="6" customFormat="1" ht="21" customHeight="1">
      <c r="A315" s="18"/>
      <c r="B315" s="215"/>
      <c r="C315" s="215"/>
      <c r="D315" s="40"/>
      <c r="E315" s="40"/>
      <c r="F315" s="213"/>
      <c r="G315" s="18"/>
      <c r="H315" s="18"/>
      <c r="I315" s="18"/>
      <c r="J315" s="18"/>
      <c r="K315" s="18"/>
      <c r="L315" s="18"/>
      <c r="M315" s="18"/>
      <c r="N315" s="18"/>
      <c r="O315" s="18"/>
      <c r="P315" s="33"/>
      <c r="Q315" s="24"/>
      <c r="R315" s="58"/>
      <c r="T315" s="22"/>
      <c r="U315"/>
      <c r="V315" s="102"/>
      <c r="W315" s="22"/>
    </row>
    <row r="316" spans="1:23" s="6" customFormat="1" ht="21" customHeight="1">
      <c r="A316" s="18"/>
      <c r="B316" s="212"/>
      <c r="C316" s="212"/>
      <c r="D316" s="18"/>
      <c r="E316" s="40"/>
      <c r="F316" s="213"/>
      <c r="G316" s="18"/>
      <c r="H316" s="18"/>
      <c r="I316" s="18"/>
      <c r="J316" s="18"/>
      <c r="K316" s="18"/>
      <c r="L316" s="18"/>
      <c r="M316" s="18"/>
      <c r="N316" s="18"/>
      <c r="O316" s="18"/>
      <c r="P316" s="33"/>
      <c r="Q316" s="24"/>
      <c r="R316" s="58"/>
      <c r="T316" s="22"/>
      <c r="U316"/>
      <c r="V316" s="102"/>
      <c r="W316" s="22"/>
    </row>
    <row r="317" spans="1:23" s="6" customFormat="1" ht="21" customHeight="1">
      <c r="A317" s="18"/>
      <c r="B317" s="212"/>
      <c r="C317" s="212"/>
      <c r="D317" s="18"/>
      <c r="E317" s="40"/>
      <c r="F317" s="213"/>
      <c r="G317" s="18"/>
      <c r="H317" s="18"/>
      <c r="I317" s="18"/>
      <c r="J317" s="18"/>
      <c r="K317" s="18"/>
      <c r="L317" s="18"/>
      <c r="M317" s="18"/>
      <c r="N317" s="18"/>
      <c r="O317" s="18"/>
      <c r="P317" s="33"/>
      <c r="Q317" s="24"/>
      <c r="R317" s="58"/>
      <c r="T317" s="22"/>
      <c r="U317"/>
      <c r="V317" s="102"/>
      <c r="W317" s="22"/>
    </row>
    <row r="318" spans="1:23" s="6" customFormat="1" ht="21" customHeight="1">
      <c r="A318" s="40"/>
      <c r="B318" s="126"/>
      <c r="C318" s="126"/>
      <c r="D318" s="40"/>
      <c r="E318" s="40"/>
      <c r="F318" s="86"/>
      <c r="G318" s="86"/>
      <c r="H318" s="86"/>
      <c r="I318" s="86"/>
      <c r="J318" s="86"/>
      <c r="K318" s="86"/>
      <c r="L318" s="86"/>
      <c r="M318" s="86"/>
      <c r="N318" s="86"/>
      <c r="O318" s="40"/>
      <c r="P318" s="10"/>
      <c r="Q318" s="39"/>
      <c r="R318" s="87"/>
      <c r="T318" s="22"/>
      <c r="U318"/>
      <c r="V318" s="102"/>
      <c r="W318" s="22"/>
    </row>
    <row r="319" spans="1:23" s="6" customFormat="1" ht="21" customHeight="1">
      <c r="A319" s="40"/>
      <c r="B319" s="126"/>
      <c r="C319" s="126"/>
      <c r="D319" s="40"/>
      <c r="E319" s="40"/>
      <c r="F319" s="86"/>
      <c r="G319" s="86"/>
      <c r="H319" s="86"/>
      <c r="I319" s="86"/>
      <c r="J319" s="86"/>
      <c r="K319" s="86"/>
      <c r="L319" s="86"/>
      <c r="M319" s="86"/>
      <c r="N319" s="86"/>
      <c r="O319" s="40"/>
      <c r="P319" s="10"/>
      <c r="Q319" s="39"/>
      <c r="R319" s="87"/>
      <c r="T319" s="22"/>
      <c r="U319"/>
      <c r="V319" s="102"/>
      <c r="W319" s="22"/>
    </row>
    <row r="320" spans="1:23" s="6" customFormat="1" ht="21" customHeight="1">
      <c r="A320" s="40"/>
      <c r="B320" s="126"/>
      <c r="C320" s="126"/>
      <c r="D320" s="40"/>
      <c r="E320" s="40"/>
      <c r="F320" s="86"/>
      <c r="G320" s="86"/>
      <c r="H320" s="86"/>
      <c r="I320" s="86"/>
      <c r="J320" s="86"/>
      <c r="K320" s="86"/>
      <c r="L320" s="86"/>
      <c r="M320" s="86"/>
      <c r="N320" s="86"/>
      <c r="O320" s="40"/>
      <c r="P320" s="10"/>
      <c r="Q320" s="39"/>
      <c r="R320" s="87"/>
      <c r="T320" s="22"/>
      <c r="U320"/>
      <c r="V320" s="102"/>
      <c r="W320" s="22"/>
    </row>
    <row r="321" spans="1:23" s="6" customFormat="1" ht="21" customHeight="1">
      <c r="A321" s="40"/>
      <c r="B321" s="127"/>
      <c r="C321" s="127"/>
      <c r="D321" s="40"/>
      <c r="E321" s="40"/>
      <c r="F321" s="86"/>
      <c r="G321" s="86"/>
      <c r="H321" s="86"/>
      <c r="I321" s="86"/>
      <c r="J321" s="86"/>
      <c r="K321" s="86"/>
      <c r="L321" s="86"/>
      <c r="M321" s="86"/>
      <c r="N321" s="86"/>
      <c r="O321" s="40"/>
      <c r="P321" s="10"/>
      <c r="Q321" s="39"/>
      <c r="R321" s="87"/>
      <c r="T321" s="22"/>
      <c r="U321"/>
      <c r="V321" s="102"/>
      <c r="W321" s="22"/>
    </row>
    <row r="322" spans="1:23" s="6" customFormat="1" ht="21" customHeight="1">
      <c r="A322" s="40"/>
      <c r="B322" s="127"/>
      <c r="C322" s="127"/>
      <c r="D322" s="40"/>
      <c r="E322" s="40"/>
      <c r="F322" s="86"/>
      <c r="G322" s="86"/>
      <c r="H322" s="86"/>
      <c r="I322" s="86"/>
      <c r="J322" s="86"/>
      <c r="K322" s="86"/>
      <c r="L322" s="86"/>
      <c r="M322" s="86"/>
      <c r="N322" s="86"/>
      <c r="O322" s="40"/>
      <c r="P322" s="10"/>
      <c r="Q322" s="39"/>
      <c r="R322" s="87"/>
      <c r="T322" s="22"/>
      <c r="U322"/>
      <c r="V322" s="102"/>
      <c r="W322" s="22"/>
    </row>
    <row r="323" spans="1:23" s="6" customFormat="1" ht="21" customHeight="1">
      <c r="A323" s="40"/>
      <c r="B323" s="127"/>
      <c r="C323" s="127"/>
      <c r="D323" s="40"/>
      <c r="E323" s="40"/>
      <c r="F323" s="86"/>
      <c r="G323" s="86"/>
      <c r="H323" s="86"/>
      <c r="I323" s="86"/>
      <c r="J323" s="86"/>
      <c r="K323" s="86"/>
      <c r="L323" s="86"/>
      <c r="M323" s="86"/>
      <c r="N323" s="86"/>
      <c r="O323" s="40"/>
      <c r="P323" s="10"/>
      <c r="Q323" s="39"/>
      <c r="R323" s="87"/>
      <c r="T323" s="22"/>
      <c r="U323"/>
      <c r="V323" s="102"/>
      <c r="W323" s="22"/>
    </row>
    <row r="324" spans="1:23" s="6" customFormat="1" ht="21" customHeight="1">
      <c r="A324" s="40"/>
      <c r="B324" s="127"/>
      <c r="C324" s="127"/>
      <c r="D324" s="40"/>
      <c r="E324" s="40"/>
      <c r="F324" s="86"/>
      <c r="G324" s="86"/>
      <c r="H324" s="86"/>
      <c r="I324" s="86"/>
      <c r="J324" s="86"/>
      <c r="K324" s="86"/>
      <c r="L324" s="86"/>
      <c r="M324" s="86"/>
      <c r="N324" s="86"/>
      <c r="O324" s="40"/>
      <c r="P324" s="10"/>
      <c r="Q324" s="39"/>
      <c r="R324" s="87"/>
      <c r="T324" s="22"/>
      <c r="U324"/>
      <c r="V324" s="102"/>
      <c r="W324" s="22"/>
    </row>
    <row r="325" spans="1:23" s="6" customFormat="1" ht="21" customHeight="1">
      <c r="A325" s="40"/>
      <c r="B325" s="127"/>
      <c r="C325" s="127"/>
      <c r="D325" s="40"/>
      <c r="E325" s="40"/>
      <c r="F325" s="86"/>
      <c r="G325" s="86"/>
      <c r="H325" s="86"/>
      <c r="I325" s="86"/>
      <c r="J325" s="86"/>
      <c r="K325" s="86"/>
      <c r="L325" s="86"/>
      <c r="M325" s="86"/>
      <c r="N325" s="86"/>
      <c r="O325" s="40"/>
      <c r="P325" s="10"/>
      <c r="Q325" s="39"/>
      <c r="R325" s="87"/>
      <c r="T325" s="22"/>
      <c r="U325"/>
      <c r="V325" s="102"/>
      <c r="W325" s="22"/>
    </row>
    <row r="326" spans="1:23" s="6" customFormat="1" ht="17">
      <c r="A326" s="40"/>
      <c r="B326" s="127"/>
      <c r="C326" s="127"/>
      <c r="D326" s="40"/>
      <c r="E326" s="40"/>
      <c r="F326" s="86"/>
      <c r="G326" s="86"/>
      <c r="H326" s="86"/>
      <c r="I326" s="86"/>
      <c r="J326" s="86"/>
      <c r="K326" s="86"/>
      <c r="L326" s="86"/>
      <c r="M326" s="86"/>
      <c r="N326" s="86"/>
      <c r="O326" s="40"/>
      <c r="P326" s="10"/>
      <c r="Q326" s="39"/>
      <c r="R326" s="87"/>
      <c r="T326" s="22"/>
      <c r="U326"/>
      <c r="V326" s="102"/>
      <c r="W326" s="22"/>
    </row>
    <row r="327" spans="1:23" s="6" customFormat="1" ht="17">
      <c r="A327" s="40"/>
      <c r="B327" s="127"/>
      <c r="C327" s="127"/>
      <c r="D327" s="40"/>
      <c r="E327" s="40"/>
      <c r="F327" s="86"/>
      <c r="G327" s="86"/>
      <c r="H327" s="86"/>
      <c r="I327" s="86"/>
      <c r="J327" s="86"/>
      <c r="K327" s="86"/>
      <c r="L327" s="86"/>
      <c r="M327" s="86"/>
      <c r="N327" s="86"/>
      <c r="O327" s="40"/>
      <c r="P327" s="10"/>
      <c r="Q327" s="39"/>
      <c r="R327" s="87"/>
      <c r="T327" s="22"/>
      <c r="U327"/>
      <c r="V327" s="102"/>
      <c r="W327" s="22"/>
    </row>
    <row r="328" spans="1:23" s="6" customFormat="1" ht="17">
      <c r="A328" s="40"/>
      <c r="B328" s="127"/>
      <c r="C328" s="127"/>
      <c r="D328" s="40"/>
      <c r="E328" s="40"/>
      <c r="F328" s="86"/>
      <c r="G328" s="86"/>
      <c r="H328" s="86"/>
      <c r="I328" s="86"/>
      <c r="J328" s="86"/>
      <c r="K328" s="86"/>
      <c r="L328" s="86"/>
      <c r="M328" s="86"/>
      <c r="N328" s="86"/>
      <c r="O328" s="40"/>
      <c r="P328" s="10"/>
      <c r="Q328" s="39"/>
      <c r="R328" s="87"/>
      <c r="T328" s="22"/>
      <c r="U328"/>
      <c r="V328" s="102"/>
      <c r="W328" s="22"/>
    </row>
    <row r="329" spans="1:23" s="6" customFormat="1" ht="17">
      <c r="A329" s="40"/>
      <c r="B329" s="126"/>
      <c r="C329" s="126"/>
      <c r="D329" s="40"/>
      <c r="E329" s="40"/>
      <c r="F329" s="86"/>
      <c r="G329" s="86"/>
      <c r="H329" s="86"/>
      <c r="I329" s="86"/>
      <c r="J329" s="86"/>
      <c r="K329" s="86"/>
      <c r="L329" s="86"/>
      <c r="M329" s="86"/>
      <c r="N329" s="86"/>
      <c r="O329" s="40"/>
      <c r="P329" s="10"/>
      <c r="Q329" s="39"/>
      <c r="R329" s="87"/>
      <c r="T329" s="22"/>
      <c r="U329"/>
      <c r="V329" s="102"/>
      <c r="W329" s="22"/>
    </row>
    <row r="330" spans="1:23" s="6" customFormat="1" ht="17">
      <c r="A330" s="40"/>
      <c r="B330" s="127"/>
      <c r="C330" s="127"/>
      <c r="D330" s="40"/>
      <c r="E330" s="40"/>
      <c r="F330" s="86"/>
      <c r="G330" s="86"/>
      <c r="H330" s="86"/>
      <c r="I330" s="86"/>
      <c r="J330" s="86"/>
      <c r="K330" s="86"/>
      <c r="L330" s="86"/>
      <c r="M330" s="86"/>
      <c r="N330" s="86"/>
      <c r="O330" s="40"/>
      <c r="P330" s="10"/>
      <c r="Q330" s="39"/>
      <c r="R330" s="87"/>
      <c r="T330" s="22"/>
      <c r="U330"/>
      <c r="V330" s="102"/>
      <c r="W330" s="22"/>
    </row>
    <row r="331" spans="1:23" s="6" customFormat="1" ht="17">
      <c r="A331" s="40"/>
      <c r="B331" s="127"/>
      <c r="C331" s="127"/>
      <c r="D331" s="40"/>
      <c r="E331" s="40"/>
      <c r="F331" s="86"/>
      <c r="G331" s="86"/>
      <c r="H331" s="86"/>
      <c r="I331" s="86"/>
      <c r="J331" s="86"/>
      <c r="K331" s="86"/>
      <c r="L331" s="86"/>
      <c r="M331" s="86"/>
      <c r="N331" s="86"/>
      <c r="O331" s="40"/>
      <c r="P331" s="10"/>
      <c r="Q331" s="39"/>
      <c r="R331" s="87"/>
      <c r="T331" s="22"/>
      <c r="U331"/>
      <c r="V331" s="102"/>
      <c r="W331" s="22"/>
    </row>
    <row r="332" spans="1:23" s="6" customFormat="1" ht="17">
      <c r="A332" s="40"/>
      <c r="B332" s="127"/>
      <c r="C332" s="127"/>
      <c r="D332" s="40"/>
      <c r="E332" s="40"/>
      <c r="F332" s="86"/>
      <c r="G332" s="86"/>
      <c r="H332" s="86"/>
      <c r="I332" s="86"/>
      <c r="J332" s="86"/>
      <c r="K332" s="86"/>
      <c r="L332" s="86"/>
      <c r="M332" s="86"/>
      <c r="N332" s="86"/>
      <c r="O332" s="40"/>
      <c r="P332" s="10"/>
      <c r="Q332" s="39"/>
      <c r="R332" s="87"/>
      <c r="T332" s="22"/>
      <c r="U332"/>
      <c r="V332" s="102"/>
      <c r="W332" s="22"/>
    </row>
    <row r="333" spans="1:23" s="6" customFormat="1" ht="17">
      <c r="A333" s="40"/>
      <c r="B333" s="127"/>
      <c r="C333" s="127"/>
      <c r="D333" s="40"/>
      <c r="E333" s="40"/>
      <c r="F333" s="86"/>
      <c r="G333" s="86"/>
      <c r="H333" s="86"/>
      <c r="I333" s="86"/>
      <c r="J333" s="86"/>
      <c r="K333" s="86"/>
      <c r="L333" s="86"/>
      <c r="M333" s="86"/>
      <c r="N333" s="86"/>
      <c r="O333" s="40"/>
      <c r="P333" s="10"/>
      <c r="Q333" s="39"/>
      <c r="R333" s="87"/>
      <c r="T333" s="22"/>
      <c r="U333"/>
      <c r="V333" s="102"/>
      <c r="W333" s="22"/>
    </row>
    <row r="334" spans="1:23" s="6" customFormat="1" ht="17">
      <c r="A334" s="40"/>
      <c r="B334" s="127"/>
      <c r="C334" s="127"/>
      <c r="D334" s="40"/>
      <c r="E334" s="40"/>
      <c r="F334" s="86"/>
      <c r="G334" s="86"/>
      <c r="H334" s="86"/>
      <c r="I334" s="86"/>
      <c r="J334" s="86"/>
      <c r="K334" s="86"/>
      <c r="L334" s="86"/>
      <c r="M334" s="86"/>
      <c r="N334" s="86"/>
      <c r="O334" s="40"/>
      <c r="P334" s="10"/>
      <c r="Q334" s="39"/>
      <c r="R334" s="87"/>
      <c r="T334" s="22"/>
      <c r="U334"/>
      <c r="V334" s="102"/>
      <c r="W334" s="22"/>
    </row>
    <row r="335" spans="1:23" s="6" customFormat="1" ht="17">
      <c r="A335" s="40"/>
      <c r="B335" s="127"/>
      <c r="C335" s="127"/>
      <c r="D335" s="40"/>
      <c r="E335" s="40"/>
      <c r="F335" s="86"/>
      <c r="G335" s="86"/>
      <c r="H335" s="86"/>
      <c r="I335" s="86"/>
      <c r="J335" s="86"/>
      <c r="K335" s="86"/>
      <c r="L335" s="86"/>
      <c r="M335" s="86"/>
      <c r="N335" s="86"/>
      <c r="O335" s="40"/>
      <c r="P335" s="10"/>
      <c r="Q335" s="39"/>
      <c r="R335" s="87"/>
      <c r="T335" s="22"/>
      <c r="U335"/>
      <c r="V335" s="102"/>
      <c r="W335" s="22"/>
    </row>
    <row r="336" spans="1:23" s="6" customFormat="1" ht="17">
      <c r="A336" s="40"/>
      <c r="B336" s="127"/>
      <c r="C336" s="127"/>
      <c r="D336" s="40"/>
      <c r="E336" s="40"/>
      <c r="F336" s="86"/>
      <c r="G336" s="86"/>
      <c r="H336" s="86"/>
      <c r="I336" s="86"/>
      <c r="J336" s="86"/>
      <c r="K336" s="86"/>
      <c r="L336" s="86"/>
      <c r="M336" s="86"/>
      <c r="N336" s="86"/>
      <c r="O336" s="40"/>
      <c r="P336" s="10"/>
      <c r="Q336" s="39"/>
      <c r="R336" s="87"/>
      <c r="T336" s="22"/>
      <c r="U336"/>
      <c r="V336" s="102"/>
      <c r="W336" s="22"/>
    </row>
    <row r="337" spans="1:23" s="6" customFormat="1" ht="17">
      <c r="A337" s="40"/>
      <c r="B337" s="127"/>
      <c r="C337" s="127"/>
      <c r="D337" s="40"/>
      <c r="E337" s="40"/>
      <c r="F337" s="86"/>
      <c r="G337" s="86"/>
      <c r="H337" s="86"/>
      <c r="I337" s="86"/>
      <c r="J337" s="86"/>
      <c r="K337" s="86"/>
      <c r="L337" s="86"/>
      <c r="M337" s="86"/>
      <c r="N337" s="86"/>
      <c r="O337" s="40"/>
      <c r="P337" s="10"/>
      <c r="Q337" s="39"/>
      <c r="R337" s="87"/>
      <c r="T337" s="22"/>
      <c r="U337"/>
      <c r="V337" s="102"/>
      <c r="W337" s="22"/>
    </row>
    <row r="338" spans="1:23" s="6" customFormat="1" ht="17">
      <c r="A338" s="40"/>
      <c r="B338" s="127"/>
      <c r="C338" s="127"/>
      <c r="D338" s="40"/>
      <c r="E338" s="40"/>
      <c r="F338" s="86"/>
      <c r="G338" s="86"/>
      <c r="H338" s="86"/>
      <c r="I338" s="86"/>
      <c r="J338" s="86"/>
      <c r="K338" s="86"/>
      <c r="L338" s="86"/>
      <c r="M338" s="86"/>
      <c r="N338" s="86"/>
      <c r="O338" s="40"/>
      <c r="P338" s="10"/>
      <c r="Q338" s="39"/>
      <c r="R338" s="87"/>
      <c r="T338" s="22"/>
      <c r="U338"/>
      <c r="V338" s="102"/>
      <c r="W338" s="22"/>
    </row>
    <row r="339" spans="1:23" s="6" customFormat="1" ht="17">
      <c r="A339" s="40"/>
      <c r="B339" s="127"/>
      <c r="C339" s="127"/>
      <c r="D339" s="40"/>
      <c r="E339" s="40"/>
      <c r="F339" s="86"/>
      <c r="G339" s="86"/>
      <c r="H339" s="86"/>
      <c r="I339" s="86"/>
      <c r="J339" s="86"/>
      <c r="K339" s="86"/>
      <c r="L339" s="86"/>
      <c r="M339" s="86"/>
      <c r="N339" s="86"/>
      <c r="O339" s="40"/>
      <c r="P339" s="10"/>
      <c r="Q339" s="39"/>
      <c r="R339" s="87"/>
      <c r="T339" s="22"/>
      <c r="U339"/>
      <c r="V339" s="102"/>
      <c r="W339" s="22"/>
    </row>
    <row r="340" spans="1:23" s="6" customFormat="1" ht="17">
      <c r="A340" s="40"/>
      <c r="B340" s="126"/>
      <c r="C340" s="126"/>
      <c r="D340" s="40"/>
      <c r="E340" s="40"/>
      <c r="F340" s="86"/>
      <c r="G340" s="86"/>
      <c r="H340" s="86"/>
      <c r="I340" s="86"/>
      <c r="J340" s="86"/>
      <c r="K340" s="86"/>
      <c r="L340" s="86"/>
      <c r="M340" s="86"/>
      <c r="N340" s="86"/>
      <c r="O340" s="40"/>
      <c r="P340" s="10"/>
      <c r="Q340" s="39"/>
      <c r="R340" s="87"/>
      <c r="T340" s="22"/>
      <c r="U340"/>
      <c r="V340" s="102"/>
      <c r="W340" s="22"/>
    </row>
    <row r="341" spans="1:23" s="6" customFormat="1" ht="17">
      <c r="A341" s="40"/>
      <c r="B341" s="126"/>
      <c r="C341" s="126"/>
      <c r="D341" s="40"/>
      <c r="E341" s="40"/>
      <c r="F341" s="86"/>
      <c r="G341" s="86"/>
      <c r="H341" s="86"/>
      <c r="I341" s="86"/>
      <c r="J341" s="86"/>
      <c r="K341" s="86"/>
      <c r="L341" s="86"/>
      <c r="M341" s="86"/>
      <c r="N341" s="86"/>
      <c r="O341" s="40"/>
      <c r="P341" s="10"/>
      <c r="Q341" s="39"/>
      <c r="R341" s="87"/>
      <c r="T341" s="22"/>
      <c r="U341"/>
      <c r="V341" s="102"/>
      <c r="W341" s="22"/>
    </row>
    <row r="342" spans="1:23" s="6" customFormat="1" ht="17">
      <c r="A342" s="40"/>
      <c r="B342" s="127"/>
      <c r="C342" s="127"/>
      <c r="D342" s="40"/>
      <c r="E342" s="40"/>
      <c r="F342" s="86"/>
      <c r="G342" s="86"/>
      <c r="H342" s="86"/>
      <c r="I342" s="86"/>
      <c r="J342" s="86"/>
      <c r="K342" s="86"/>
      <c r="L342" s="86"/>
      <c r="M342" s="86"/>
      <c r="N342" s="86"/>
      <c r="O342" s="40"/>
      <c r="P342" s="10"/>
      <c r="Q342" s="39"/>
      <c r="R342" s="87"/>
      <c r="T342" s="22"/>
      <c r="U342"/>
      <c r="V342" s="102"/>
      <c r="W342" s="22"/>
    </row>
    <row r="343" spans="1:23" s="6" customFormat="1" ht="17">
      <c r="A343" s="40"/>
      <c r="B343" s="127"/>
      <c r="C343" s="127"/>
      <c r="D343" s="40"/>
      <c r="E343" s="40"/>
      <c r="F343" s="86"/>
      <c r="G343" s="86"/>
      <c r="H343" s="86"/>
      <c r="I343" s="86"/>
      <c r="J343" s="86"/>
      <c r="K343" s="86"/>
      <c r="L343" s="86"/>
      <c r="M343" s="86"/>
      <c r="N343" s="86"/>
      <c r="O343" s="40"/>
      <c r="P343" s="10"/>
      <c r="Q343" s="39"/>
      <c r="R343" s="87"/>
      <c r="T343" s="22"/>
      <c r="U343"/>
      <c r="V343" s="102"/>
      <c r="W343" s="22"/>
    </row>
    <row r="344" spans="1:23" s="6" customFormat="1" ht="17">
      <c r="A344" s="40"/>
      <c r="B344" s="127"/>
      <c r="C344" s="127"/>
      <c r="D344" s="4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T344" s="22"/>
      <c r="U344"/>
      <c r="V344" s="102"/>
      <c r="W344" s="22"/>
    </row>
    <row r="345" spans="1:23" ht="17">
      <c r="A345" s="89"/>
      <c r="B345" s="128"/>
      <c r="C345" s="128"/>
      <c r="D345" s="40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90"/>
      <c r="Q345" s="90"/>
      <c r="R345" s="90"/>
    </row>
    <row r="346" spans="1:23" ht="17">
      <c r="A346" s="89"/>
      <c r="B346" s="127"/>
      <c r="C346" s="127"/>
      <c r="D346" s="40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90"/>
      <c r="Q346" s="90"/>
      <c r="R346" s="90"/>
    </row>
    <row r="347" spans="1:23" ht="17">
      <c r="A347" s="89"/>
      <c r="B347" s="127"/>
      <c r="C347" s="127"/>
      <c r="D347" s="40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90"/>
      <c r="Q347" s="90"/>
      <c r="R347" s="90"/>
    </row>
    <row r="348" spans="1:23" ht="17">
      <c r="A348" s="89"/>
      <c r="B348" s="127"/>
      <c r="C348" s="127"/>
      <c r="D348" s="40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90"/>
      <c r="Q348" s="90"/>
      <c r="R348" s="90"/>
    </row>
    <row r="349" spans="1:23" ht="17">
      <c r="A349" s="89"/>
      <c r="B349" s="127"/>
      <c r="C349" s="127"/>
      <c r="D349" s="40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90"/>
      <c r="Q349" s="90"/>
      <c r="R349" s="90"/>
    </row>
    <row r="350" spans="1:23" ht="17">
      <c r="A350" s="89"/>
      <c r="B350" s="127"/>
      <c r="C350" s="127"/>
      <c r="D350" s="40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90"/>
      <c r="Q350" s="90"/>
      <c r="R350" s="90"/>
    </row>
    <row r="351" spans="1:23" ht="17">
      <c r="A351" s="89"/>
      <c r="B351" s="127"/>
      <c r="C351" s="127"/>
      <c r="D351" s="40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90"/>
      <c r="Q351" s="90"/>
      <c r="R351" s="90"/>
    </row>
    <row r="352" spans="1:23" ht="17">
      <c r="A352" s="89"/>
      <c r="B352" s="127"/>
      <c r="C352" s="127"/>
      <c r="D352" s="40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90"/>
      <c r="Q352" s="90"/>
      <c r="R352" s="90"/>
    </row>
    <row r="353" spans="1:18" customFormat="1" ht="17">
      <c r="A353" s="89"/>
      <c r="B353" s="127"/>
      <c r="C353" s="127"/>
      <c r="D353" s="40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90"/>
      <c r="Q353" s="90"/>
      <c r="R353" s="90"/>
    </row>
    <row r="354" spans="1:18" customFormat="1" ht="17">
      <c r="A354" s="89"/>
      <c r="B354" s="127"/>
      <c r="C354" s="127"/>
      <c r="D354" s="40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90"/>
      <c r="Q354" s="90"/>
      <c r="R354" s="90"/>
    </row>
    <row r="355" spans="1:18" customFormat="1" ht="17">
      <c r="A355" s="89"/>
      <c r="B355" s="127"/>
      <c r="C355" s="127"/>
      <c r="D355" s="40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90"/>
      <c r="Q355" s="90"/>
      <c r="R355" s="90"/>
    </row>
    <row r="356" spans="1:18" customFormat="1" ht="17">
      <c r="A356" s="89"/>
      <c r="B356" s="127"/>
      <c r="C356" s="127"/>
      <c r="D356" s="40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90"/>
      <c r="Q356" s="90"/>
      <c r="R356" s="90"/>
    </row>
    <row r="357" spans="1:18" customFormat="1" ht="17">
      <c r="A357" s="89"/>
      <c r="B357" s="127"/>
      <c r="C357" s="127"/>
      <c r="D357" s="40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90"/>
      <c r="Q357" s="90"/>
      <c r="R357" s="90"/>
    </row>
    <row r="358" spans="1:18" customFormat="1" ht="17">
      <c r="A358" s="89"/>
      <c r="B358" s="127"/>
      <c r="C358" s="127"/>
      <c r="D358" s="40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90"/>
      <c r="Q358" s="90"/>
      <c r="R358" s="90"/>
    </row>
    <row r="359" spans="1:18" customFormat="1" ht="17">
      <c r="A359" s="89"/>
      <c r="B359" s="127"/>
      <c r="C359" s="127"/>
      <c r="D359" s="40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90"/>
      <c r="Q359" s="90"/>
      <c r="R359" s="90"/>
    </row>
    <row r="360" spans="1:18" customFormat="1" ht="17">
      <c r="A360" s="89"/>
      <c r="B360" s="127"/>
      <c r="C360" s="127"/>
      <c r="D360" s="40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90"/>
      <c r="Q360" s="90"/>
      <c r="R360" s="90"/>
    </row>
    <row r="361" spans="1:18" customFormat="1" ht="17">
      <c r="A361" s="89"/>
      <c r="B361" s="127"/>
      <c r="C361" s="127"/>
      <c r="D361" s="40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90"/>
      <c r="Q361" s="90"/>
      <c r="R361" s="90"/>
    </row>
    <row r="362" spans="1:18" customFormat="1" ht="17">
      <c r="A362" s="89"/>
      <c r="B362" s="127"/>
      <c r="C362" s="127"/>
      <c r="D362" s="40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90"/>
      <c r="Q362" s="90"/>
      <c r="R362" s="90"/>
    </row>
    <row r="363" spans="1:18" customFormat="1" ht="17">
      <c r="A363" s="89"/>
      <c r="B363" s="127"/>
      <c r="C363" s="127"/>
      <c r="D363" s="40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90"/>
      <c r="Q363" s="90"/>
      <c r="R363" s="90"/>
    </row>
    <row r="364" spans="1:18" customFormat="1" ht="17">
      <c r="A364" s="89"/>
      <c r="B364" s="127"/>
      <c r="C364" s="127"/>
      <c r="D364" s="40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90"/>
      <c r="Q364" s="90"/>
      <c r="R364" s="90"/>
    </row>
    <row r="365" spans="1:18" customFormat="1" ht="17">
      <c r="A365" s="89"/>
      <c r="B365" s="127"/>
      <c r="C365" s="127"/>
      <c r="D365" s="40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90"/>
      <c r="Q365" s="90"/>
      <c r="R365" s="90"/>
    </row>
    <row r="366" spans="1:18" customFormat="1" ht="17">
      <c r="A366" s="89"/>
      <c r="B366" s="127"/>
      <c r="C366" s="127"/>
      <c r="D366" s="40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90"/>
      <c r="Q366" s="90"/>
      <c r="R366" s="90"/>
    </row>
    <row r="367" spans="1:18" customFormat="1" ht="17">
      <c r="A367" s="89"/>
      <c r="B367" s="127"/>
      <c r="C367" s="127"/>
      <c r="D367" s="40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90"/>
      <c r="Q367" s="90"/>
      <c r="R367" s="90"/>
    </row>
    <row r="368" spans="1:18" customFormat="1" ht="17">
      <c r="A368" s="89"/>
      <c r="B368" s="127"/>
      <c r="C368" s="127"/>
      <c r="D368" s="40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90"/>
      <c r="Q368" s="90"/>
      <c r="R368" s="90"/>
    </row>
    <row r="369" spans="1:18" customFormat="1" ht="17">
      <c r="A369" s="89"/>
      <c r="B369" s="127"/>
      <c r="C369" s="127"/>
      <c r="D369" s="40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90"/>
      <c r="Q369" s="90"/>
      <c r="R369" s="90"/>
    </row>
    <row r="370" spans="1:18" customFormat="1" ht="17">
      <c r="A370" s="89"/>
      <c r="B370" s="127"/>
      <c r="C370" s="127"/>
      <c r="D370" s="40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90"/>
      <c r="Q370" s="90"/>
      <c r="R370" s="90"/>
    </row>
    <row r="371" spans="1:18" customFormat="1" ht="17">
      <c r="A371" s="89"/>
      <c r="B371" s="127"/>
      <c r="C371" s="127"/>
      <c r="D371" s="40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90"/>
      <c r="Q371" s="90"/>
      <c r="R371" s="90"/>
    </row>
    <row r="372" spans="1:18" customFormat="1" ht="17">
      <c r="A372" s="89"/>
      <c r="B372" s="127"/>
      <c r="C372" s="127"/>
      <c r="D372" s="40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90"/>
      <c r="Q372" s="90"/>
      <c r="R372" s="90"/>
    </row>
    <row r="373" spans="1:18" customFormat="1" ht="17">
      <c r="A373" s="89"/>
      <c r="B373" s="127"/>
      <c r="C373" s="127"/>
      <c r="D373" s="40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90"/>
      <c r="Q373" s="90"/>
      <c r="R373" s="90"/>
    </row>
    <row r="374" spans="1:18" customFormat="1" ht="17">
      <c r="A374" s="89"/>
      <c r="B374" s="127"/>
      <c r="C374" s="127"/>
      <c r="D374" s="40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90"/>
      <c r="Q374" s="90"/>
      <c r="R374" s="90"/>
    </row>
    <row r="375" spans="1:18" customFormat="1" ht="17">
      <c r="A375" s="89"/>
      <c r="B375" s="127"/>
      <c r="C375" s="127"/>
      <c r="D375" s="40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90"/>
      <c r="Q375" s="90"/>
      <c r="R375" s="90"/>
    </row>
    <row r="376" spans="1:18" customFormat="1" ht="17">
      <c r="A376" s="89"/>
      <c r="B376" s="127"/>
      <c r="C376" s="127"/>
      <c r="D376" s="40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90"/>
      <c r="Q376" s="90"/>
      <c r="R376" s="90"/>
    </row>
    <row r="377" spans="1:18" customFormat="1" ht="17">
      <c r="A377" s="89"/>
      <c r="B377" s="129"/>
      <c r="C377" s="129"/>
      <c r="D377" s="40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90"/>
      <c r="Q377" s="90"/>
      <c r="R377" s="90"/>
    </row>
    <row r="378" spans="1:18" customFormat="1" ht="17">
      <c r="A378" s="89"/>
      <c r="B378" s="127"/>
      <c r="C378" s="127"/>
      <c r="D378" s="40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90"/>
      <c r="Q378" s="90"/>
      <c r="R378" s="90"/>
    </row>
    <row r="379" spans="1:18" customFormat="1" ht="17">
      <c r="A379" s="89"/>
      <c r="B379" s="127"/>
      <c r="C379" s="127"/>
      <c r="D379" s="40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90"/>
      <c r="Q379" s="90"/>
      <c r="R379" s="90"/>
    </row>
    <row r="380" spans="1:18" customFormat="1" ht="17">
      <c r="A380" s="89"/>
      <c r="B380" s="127"/>
      <c r="C380" s="127"/>
      <c r="D380" s="40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90"/>
      <c r="Q380" s="90"/>
      <c r="R380" s="90"/>
    </row>
    <row r="381" spans="1:18" customFormat="1" ht="17">
      <c r="A381" s="89"/>
      <c r="B381" s="127"/>
      <c r="C381" s="127"/>
      <c r="D381" s="40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90"/>
      <c r="Q381" s="90"/>
      <c r="R381" s="90"/>
    </row>
    <row r="382" spans="1:18" customFormat="1" ht="17">
      <c r="A382" s="89"/>
      <c r="B382" s="127"/>
      <c r="C382" s="127"/>
      <c r="D382" s="40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90"/>
      <c r="Q382" s="90"/>
      <c r="R382" s="90"/>
    </row>
    <row r="383" spans="1:18" customFormat="1" ht="17">
      <c r="A383" s="89"/>
      <c r="B383" s="127"/>
      <c r="C383" s="127"/>
      <c r="D383" s="40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90"/>
      <c r="Q383" s="90"/>
      <c r="R383" s="90"/>
    </row>
    <row r="384" spans="1:18" customFormat="1" ht="17">
      <c r="A384" s="89"/>
      <c r="B384" s="127"/>
      <c r="C384" s="127"/>
      <c r="D384" s="40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90"/>
      <c r="Q384" s="90"/>
      <c r="R384" s="90"/>
    </row>
    <row r="385" spans="1:18" customFormat="1" ht="17">
      <c r="A385" s="89"/>
      <c r="B385" s="127"/>
      <c r="C385" s="127"/>
      <c r="D385" s="40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90"/>
      <c r="Q385" s="90"/>
      <c r="R385" s="90"/>
    </row>
    <row r="386" spans="1:18" customFormat="1" ht="17">
      <c r="A386" s="89"/>
      <c r="B386" s="127"/>
      <c r="C386" s="127"/>
      <c r="D386" s="40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90"/>
      <c r="Q386" s="90"/>
      <c r="R386" s="90"/>
    </row>
    <row r="387" spans="1:18" customFormat="1" ht="17">
      <c r="A387" s="89"/>
      <c r="B387" s="127"/>
      <c r="C387" s="127"/>
      <c r="D387" s="40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90"/>
      <c r="Q387" s="90"/>
      <c r="R387" s="90"/>
    </row>
    <row r="388" spans="1:18" customFormat="1" ht="17">
      <c r="A388" s="89"/>
      <c r="B388" s="127"/>
      <c r="C388" s="127"/>
      <c r="D388" s="40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90"/>
      <c r="Q388" s="90"/>
      <c r="R388" s="90"/>
    </row>
    <row r="389" spans="1:18" customFormat="1" ht="17">
      <c r="A389" s="89"/>
      <c r="B389" s="127"/>
      <c r="C389" s="127"/>
      <c r="D389" s="40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90"/>
      <c r="Q389" s="90"/>
      <c r="R389" s="90"/>
    </row>
    <row r="390" spans="1:18" customFormat="1" ht="17">
      <c r="A390" s="89"/>
      <c r="B390" s="127"/>
      <c r="C390" s="127"/>
      <c r="D390" s="40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90"/>
      <c r="Q390" s="90"/>
      <c r="R390" s="90"/>
    </row>
    <row r="391" spans="1:18" customFormat="1" ht="17">
      <c r="A391" s="89"/>
      <c r="B391" s="127"/>
      <c r="C391" s="127"/>
      <c r="D391" s="40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90"/>
      <c r="Q391" s="90"/>
      <c r="R391" s="90"/>
    </row>
    <row r="392" spans="1:18" customFormat="1" ht="17">
      <c r="A392" s="89"/>
      <c r="B392" s="127"/>
      <c r="C392" s="127"/>
      <c r="D392" s="40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90"/>
      <c r="Q392" s="90"/>
      <c r="R392" s="90"/>
    </row>
    <row r="393" spans="1:18" customFormat="1" ht="17">
      <c r="A393" s="89"/>
      <c r="B393" s="127"/>
      <c r="C393" s="127"/>
      <c r="D393" s="40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90"/>
      <c r="Q393" s="90"/>
      <c r="R393" s="90"/>
    </row>
    <row r="394" spans="1:18" customFormat="1" ht="17">
      <c r="A394" s="89"/>
      <c r="B394" s="127"/>
      <c r="C394" s="127"/>
      <c r="D394" s="40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90"/>
      <c r="Q394" s="90"/>
      <c r="R394" s="90"/>
    </row>
    <row r="395" spans="1:18" customFormat="1" ht="17">
      <c r="A395" s="89"/>
      <c r="B395" s="127"/>
      <c r="C395" s="127"/>
      <c r="D395" s="40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90"/>
      <c r="Q395" s="90"/>
      <c r="R395" s="90"/>
    </row>
    <row r="396" spans="1:18" customFormat="1" ht="17">
      <c r="A396" s="89"/>
      <c r="B396" s="127"/>
      <c r="C396" s="127"/>
      <c r="D396" s="40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90"/>
      <c r="Q396" s="90"/>
      <c r="R396" s="90"/>
    </row>
    <row r="397" spans="1:18" customFormat="1" ht="17">
      <c r="A397" s="89"/>
      <c r="B397" s="127"/>
      <c r="C397" s="127"/>
      <c r="D397" s="40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90"/>
      <c r="Q397" s="90"/>
      <c r="R397" s="90"/>
    </row>
    <row r="398" spans="1:18" customFormat="1" ht="17">
      <c r="A398" s="89"/>
      <c r="B398" s="127"/>
      <c r="C398" s="127"/>
      <c r="D398" s="40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90"/>
      <c r="Q398" s="90"/>
      <c r="R398" s="90"/>
    </row>
    <row r="399" spans="1:18" customFormat="1" ht="17">
      <c r="A399" s="89"/>
      <c r="B399" s="127"/>
      <c r="C399" s="127"/>
      <c r="D399" s="40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90"/>
      <c r="Q399" s="90"/>
      <c r="R399" s="90"/>
    </row>
    <row r="400" spans="1:18" customFormat="1" ht="17">
      <c r="A400" s="89"/>
      <c r="B400" s="127"/>
      <c r="C400" s="127"/>
      <c r="D400" s="40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90"/>
      <c r="Q400" s="90"/>
      <c r="R400" s="90"/>
    </row>
    <row r="401" spans="1:18" customFormat="1" ht="17">
      <c r="A401" s="89"/>
      <c r="B401" s="127"/>
      <c r="C401" s="127"/>
      <c r="D401" s="40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90"/>
      <c r="Q401" s="90"/>
      <c r="R401" s="90"/>
    </row>
    <row r="402" spans="1:18" customFormat="1" ht="17">
      <c r="A402" s="89"/>
      <c r="B402" s="127"/>
      <c r="C402" s="127"/>
      <c r="D402" s="40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90"/>
      <c r="Q402" s="90"/>
      <c r="R402" s="90"/>
    </row>
  </sheetData>
  <autoFilter ref="A4:AG4"/>
  <conditionalFormatting sqref="H5:N22 H24:N25 H28:N65 H92:N149">
    <cfRule type="cellIs" dxfId="200" priority="59" stopIfTrue="1" operator="equal">
      <formula>50</formula>
    </cfRule>
  </conditionalFormatting>
  <conditionalFormatting sqref="F5:G22 O5:O22 O24:O25 F24:G25 F28:G65 O28:O65 O92:O149 F92:G149">
    <cfRule type="cellIs" dxfId="199" priority="60" stopIfTrue="1" operator="equal">
      <formula>55</formula>
    </cfRule>
  </conditionalFormatting>
  <conditionalFormatting sqref="H23:N23">
    <cfRule type="cellIs" dxfId="198" priority="57" stopIfTrue="1" operator="equal">
      <formula>50</formula>
    </cfRule>
  </conditionalFormatting>
  <conditionalFormatting sqref="O23 F23:G23">
    <cfRule type="cellIs" dxfId="197" priority="58" stopIfTrue="1" operator="equal">
      <formula>55</formula>
    </cfRule>
  </conditionalFormatting>
  <conditionalFormatting sqref="H27:N27">
    <cfRule type="cellIs" dxfId="196" priority="55" stopIfTrue="1" operator="equal">
      <formula>50</formula>
    </cfRule>
  </conditionalFormatting>
  <conditionalFormatting sqref="F27:G27 O27">
    <cfRule type="cellIs" dxfId="195" priority="56" stopIfTrue="1" operator="equal">
      <formula>55</formula>
    </cfRule>
  </conditionalFormatting>
  <conditionalFormatting sqref="H26:N26">
    <cfRule type="cellIs" dxfId="194" priority="53" stopIfTrue="1" operator="equal">
      <formula>50</formula>
    </cfRule>
  </conditionalFormatting>
  <conditionalFormatting sqref="F26:G26 O26">
    <cfRule type="cellIs" dxfId="193" priority="54" stopIfTrue="1" operator="equal">
      <formula>55</formula>
    </cfRule>
  </conditionalFormatting>
  <conditionalFormatting sqref="H66:N66">
    <cfRule type="cellIs" dxfId="192" priority="51" stopIfTrue="1" operator="equal">
      <formula>50</formula>
    </cfRule>
  </conditionalFormatting>
  <conditionalFormatting sqref="O66 F66:G66">
    <cfRule type="cellIs" dxfId="191" priority="52" stopIfTrue="1" operator="equal">
      <formula>55</formula>
    </cfRule>
  </conditionalFormatting>
  <conditionalFormatting sqref="H67:N67">
    <cfRule type="cellIs" dxfId="190" priority="49" stopIfTrue="1" operator="equal">
      <formula>50</formula>
    </cfRule>
  </conditionalFormatting>
  <conditionalFormatting sqref="O67 F67:G67">
    <cfRule type="cellIs" dxfId="189" priority="50" stopIfTrue="1" operator="equal">
      <formula>55</formula>
    </cfRule>
  </conditionalFormatting>
  <conditionalFormatting sqref="H68:N68">
    <cfRule type="cellIs" dxfId="188" priority="47" stopIfTrue="1" operator="equal">
      <formula>50</formula>
    </cfRule>
  </conditionalFormatting>
  <conditionalFormatting sqref="O68 F68:G68">
    <cfRule type="cellIs" dxfId="187" priority="48" stopIfTrue="1" operator="equal">
      <formula>55</formula>
    </cfRule>
  </conditionalFormatting>
  <conditionalFormatting sqref="H69:N69">
    <cfRule type="cellIs" dxfId="186" priority="45" stopIfTrue="1" operator="equal">
      <formula>50</formula>
    </cfRule>
  </conditionalFormatting>
  <conditionalFormatting sqref="O69 F69:G69">
    <cfRule type="cellIs" dxfId="185" priority="46" stopIfTrue="1" operator="equal">
      <formula>55</formula>
    </cfRule>
  </conditionalFormatting>
  <conditionalFormatting sqref="H70:N70">
    <cfRule type="cellIs" dxfId="184" priority="43" stopIfTrue="1" operator="equal">
      <formula>50</formula>
    </cfRule>
  </conditionalFormatting>
  <conditionalFormatting sqref="O70 F70:G70">
    <cfRule type="cellIs" dxfId="183" priority="44" stopIfTrue="1" operator="equal">
      <formula>55</formula>
    </cfRule>
  </conditionalFormatting>
  <conditionalFormatting sqref="H71:N71">
    <cfRule type="cellIs" dxfId="182" priority="41" stopIfTrue="1" operator="equal">
      <formula>50</formula>
    </cfRule>
  </conditionalFormatting>
  <conditionalFormatting sqref="O71 F71:G71">
    <cfRule type="cellIs" dxfId="181" priority="42" stopIfTrue="1" operator="equal">
      <formula>55</formula>
    </cfRule>
  </conditionalFormatting>
  <conditionalFormatting sqref="H72:N72">
    <cfRule type="cellIs" dxfId="180" priority="39" stopIfTrue="1" operator="equal">
      <formula>50</formula>
    </cfRule>
  </conditionalFormatting>
  <conditionalFormatting sqref="O72 F72:G72">
    <cfRule type="cellIs" dxfId="179" priority="40" stopIfTrue="1" operator="equal">
      <formula>55</formula>
    </cfRule>
  </conditionalFormatting>
  <conditionalFormatting sqref="H73:N73">
    <cfRule type="cellIs" dxfId="178" priority="37" stopIfTrue="1" operator="equal">
      <formula>50</formula>
    </cfRule>
  </conditionalFormatting>
  <conditionalFormatting sqref="O73 F73:G73">
    <cfRule type="cellIs" dxfId="177" priority="38" stopIfTrue="1" operator="equal">
      <formula>55</formula>
    </cfRule>
  </conditionalFormatting>
  <conditionalFormatting sqref="H74:N74">
    <cfRule type="cellIs" dxfId="176" priority="35" stopIfTrue="1" operator="equal">
      <formula>50</formula>
    </cfRule>
  </conditionalFormatting>
  <conditionalFormatting sqref="O74 F74:G74">
    <cfRule type="cellIs" dxfId="175" priority="36" stopIfTrue="1" operator="equal">
      <formula>55</formula>
    </cfRule>
  </conditionalFormatting>
  <conditionalFormatting sqref="H75:N75">
    <cfRule type="cellIs" dxfId="174" priority="33" stopIfTrue="1" operator="equal">
      <formula>50</formula>
    </cfRule>
  </conditionalFormatting>
  <conditionalFormatting sqref="O75 F75:G75">
    <cfRule type="cellIs" dxfId="173" priority="34" stopIfTrue="1" operator="equal">
      <formula>55</formula>
    </cfRule>
  </conditionalFormatting>
  <conditionalFormatting sqref="H76:N76">
    <cfRule type="cellIs" dxfId="172" priority="31" stopIfTrue="1" operator="equal">
      <formula>50</formula>
    </cfRule>
  </conditionalFormatting>
  <conditionalFormatting sqref="O76 F76:G76">
    <cfRule type="cellIs" dxfId="171" priority="32" stopIfTrue="1" operator="equal">
      <formula>55</formula>
    </cfRule>
  </conditionalFormatting>
  <conditionalFormatting sqref="H77:N77">
    <cfRule type="cellIs" dxfId="170" priority="29" stopIfTrue="1" operator="equal">
      <formula>50</formula>
    </cfRule>
  </conditionalFormatting>
  <conditionalFormatting sqref="O77 F77:G77">
    <cfRule type="cellIs" dxfId="169" priority="30" stopIfTrue="1" operator="equal">
      <formula>55</formula>
    </cfRule>
  </conditionalFormatting>
  <conditionalFormatting sqref="H78:N78">
    <cfRule type="cellIs" dxfId="168" priority="27" stopIfTrue="1" operator="equal">
      <formula>50</formula>
    </cfRule>
  </conditionalFormatting>
  <conditionalFormatting sqref="O78 F78:G78">
    <cfRule type="cellIs" dxfId="167" priority="28" stopIfTrue="1" operator="equal">
      <formula>55</formula>
    </cfRule>
  </conditionalFormatting>
  <conditionalFormatting sqref="H79:N79">
    <cfRule type="cellIs" dxfId="166" priority="25" stopIfTrue="1" operator="equal">
      <formula>50</formula>
    </cfRule>
  </conditionalFormatting>
  <conditionalFormatting sqref="O79 F79:G79">
    <cfRule type="cellIs" dxfId="165" priority="26" stopIfTrue="1" operator="equal">
      <formula>55</formula>
    </cfRule>
  </conditionalFormatting>
  <conditionalFormatting sqref="H80:N80">
    <cfRule type="cellIs" dxfId="164" priority="23" stopIfTrue="1" operator="equal">
      <formula>50</formula>
    </cfRule>
  </conditionalFormatting>
  <conditionalFormatting sqref="O80 F80:G80">
    <cfRule type="cellIs" dxfId="163" priority="24" stopIfTrue="1" operator="equal">
      <formula>55</formula>
    </cfRule>
  </conditionalFormatting>
  <conditionalFormatting sqref="H81:N81">
    <cfRule type="cellIs" dxfId="162" priority="21" stopIfTrue="1" operator="equal">
      <formula>50</formula>
    </cfRule>
  </conditionalFormatting>
  <conditionalFormatting sqref="O81 F81:G81">
    <cfRule type="cellIs" dxfId="161" priority="22" stopIfTrue="1" operator="equal">
      <formula>55</formula>
    </cfRule>
  </conditionalFormatting>
  <conditionalFormatting sqref="H82:N82">
    <cfRule type="cellIs" dxfId="160" priority="19" stopIfTrue="1" operator="equal">
      <formula>50</formula>
    </cfRule>
  </conditionalFormatting>
  <conditionalFormatting sqref="O82 F82:G82">
    <cfRule type="cellIs" dxfId="159" priority="20" stopIfTrue="1" operator="equal">
      <formula>55</formula>
    </cfRule>
  </conditionalFormatting>
  <conditionalFormatting sqref="H83:N83">
    <cfRule type="cellIs" dxfId="158" priority="17" stopIfTrue="1" operator="equal">
      <formula>50</formula>
    </cfRule>
  </conditionalFormatting>
  <conditionalFormatting sqref="O83 F83:G83">
    <cfRule type="cellIs" dxfId="157" priority="18" stopIfTrue="1" operator="equal">
      <formula>55</formula>
    </cfRule>
  </conditionalFormatting>
  <conditionalFormatting sqref="H84:N84">
    <cfRule type="cellIs" dxfId="156" priority="15" stopIfTrue="1" operator="equal">
      <formula>50</formula>
    </cfRule>
  </conditionalFormatting>
  <conditionalFormatting sqref="O84 F84:G84">
    <cfRule type="cellIs" dxfId="155" priority="16" stopIfTrue="1" operator="equal">
      <formula>55</formula>
    </cfRule>
  </conditionalFormatting>
  <conditionalFormatting sqref="H85:N85">
    <cfRule type="cellIs" dxfId="154" priority="13" stopIfTrue="1" operator="equal">
      <formula>50</formula>
    </cfRule>
  </conditionalFormatting>
  <conditionalFormatting sqref="O85 F85:G85">
    <cfRule type="cellIs" dxfId="153" priority="14" stopIfTrue="1" operator="equal">
      <formula>55</formula>
    </cfRule>
  </conditionalFormatting>
  <conditionalFormatting sqref="H86:N86">
    <cfRule type="cellIs" dxfId="152" priority="11" stopIfTrue="1" operator="equal">
      <formula>50</formula>
    </cfRule>
  </conditionalFormatting>
  <conditionalFormatting sqref="O86 F86:G86">
    <cfRule type="cellIs" dxfId="151" priority="12" stopIfTrue="1" operator="equal">
      <formula>55</formula>
    </cfRule>
  </conditionalFormatting>
  <conditionalFormatting sqref="H87:N87">
    <cfRule type="cellIs" dxfId="150" priority="9" stopIfTrue="1" operator="equal">
      <formula>50</formula>
    </cfRule>
  </conditionalFormatting>
  <conditionalFormatting sqref="O87 F87:G87">
    <cfRule type="cellIs" dxfId="149" priority="10" stopIfTrue="1" operator="equal">
      <formula>55</formula>
    </cfRule>
  </conditionalFormatting>
  <conditionalFormatting sqref="H88:N88">
    <cfRule type="cellIs" dxfId="148" priority="7" stopIfTrue="1" operator="equal">
      <formula>50</formula>
    </cfRule>
  </conditionalFormatting>
  <conditionalFormatting sqref="O88 F88:G88">
    <cfRule type="cellIs" dxfId="147" priority="8" stopIfTrue="1" operator="equal">
      <formula>55</formula>
    </cfRule>
  </conditionalFormatting>
  <conditionalFormatting sqref="H89:N89">
    <cfRule type="cellIs" dxfId="146" priority="5" stopIfTrue="1" operator="equal">
      <formula>50</formula>
    </cfRule>
  </conditionalFormatting>
  <conditionalFormatting sqref="O89 F89:G89">
    <cfRule type="cellIs" dxfId="145" priority="6" stopIfTrue="1" operator="equal">
      <formula>55</formula>
    </cfRule>
  </conditionalFormatting>
  <conditionalFormatting sqref="H90:N90">
    <cfRule type="cellIs" dxfId="144" priority="3" stopIfTrue="1" operator="equal">
      <formula>50</formula>
    </cfRule>
  </conditionalFormatting>
  <conditionalFormatting sqref="O90 F90:G90">
    <cfRule type="cellIs" dxfId="143" priority="4" stopIfTrue="1" operator="equal">
      <formula>55</formula>
    </cfRule>
  </conditionalFormatting>
  <conditionalFormatting sqref="H91:N91">
    <cfRule type="cellIs" dxfId="142" priority="1" stopIfTrue="1" operator="equal">
      <formula>50</formula>
    </cfRule>
  </conditionalFormatting>
  <conditionalFormatting sqref="O91 F91:G91">
    <cfRule type="cellIs" dxfId="141" priority="2" stopIfTrue="1" operator="equal">
      <formula>55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W25"/>
  <sheetViews>
    <sheetView topLeftCell="A40" zoomScale="80" zoomScaleNormal="80" zoomScalePageLayoutView="80" workbookViewId="0">
      <selection activeCell="E84" sqref="E84"/>
    </sheetView>
  </sheetViews>
  <sheetFormatPr baseColWidth="10" defaultColWidth="9.1640625" defaultRowHeight="19.5" customHeight="1" x14ac:dyDescent="0"/>
  <cols>
    <col min="1" max="1" width="8.6640625" customWidth="1"/>
    <col min="2" max="2" width="38" customWidth="1"/>
    <col min="3" max="3" width="13.6640625" customWidth="1"/>
    <col min="4" max="4" width="5.33203125" customWidth="1"/>
    <col min="5" max="5" width="12" customWidth="1"/>
    <col min="6" max="6" width="28.5" customWidth="1"/>
    <col min="7" max="7" width="8.33203125" customWidth="1"/>
    <col min="8" max="14" width="5.83203125" customWidth="1"/>
    <col min="15" max="15" width="16.33203125" customWidth="1"/>
    <col min="16" max="16" width="12.83203125" customWidth="1"/>
    <col min="23" max="23" width="9.1640625" style="196"/>
  </cols>
  <sheetData>
    <row r="1" spans="11:23" ht="15">
      <c r="K1" s="43"/>
      <c r="L1" s="43"/>
      <c r="M1" s="43"/>
      <c r="N1" s="43"/>
      <c r="O1" s="43"/>
      <c r="W1"/>
    </row>
    <row r="2" spans="11:23" ht="24.75" customHeight="1">
      <c r="K2" s="43"/>
      <c r="L2" s="43"/>
      <c r="M2" s="43"/>
      <c r="N2" s="43"/>
      <c r="O2" s="43"/>
      <c r="W2"/>
    </row>
    <row r="3" spans="11:23" ht="15">
      <c r="K3" s="43"/>
      <c r="L3" s="43"/>
      <c r="M3" s="43"/>
      <c r="N3" s="43"/>
      <c r="O3" s="43"/>
      <c r="W3"/>
    </row>
    <row r="4" spans="11:23" ht="17">
      <c r="K4" s="14"/>
      <c r="L4" s="14"/>
      <c r="M4" s="14"/>
      <c r="N4" s="14"/>
      <c r="O4" s="43"/>
      <c r="W4"/>
    </row>
    <row r="5" spans="11:23" ht="15">
      <c r="K5" s="43"/>
      <c r="L5" s="43"/>
      <c r="M5" s="43"/>
      <c r="N5" s="43"/>
      <c r="O5" s="43"/>
      <c r="W5"/>
    </row>
    <row r="6" spans="11:23" ht="15">
      <c r="K6" s="43"/>
      <c r="L6" s="43"/>
      <c r="M6" s="43"/>
      <c r="N6" s="43"/>
      <c r="O6" s="43"/>
      <c r="W6"/>
    </row>
    <row r="7" spans="11:23" ht="15">
      <c r="K7" s="43"/>
      <c r="L7" s="43"/>
      <c r="M7" s="43"/>
      <c r="N7" s="43"/>
      <c r="O7" s="43"/>
      <c r="W7"/>
    </row>
    <row r="8" spans="11:23" ht="15">
      <c r="K8" s="43"/>
      <c r="L8" s="43"/>
      <c r="M8" s="43"/>
      <c r="N8" s="43"/>
      <c r="O8" s="43"/>
      <c r="W8"/>
    </row>
    <row r="9" spans="11:23" ht="20.25" customHeight="1">
      <c r="K9" s="43"/>
      <c r="L9" s="43"/>
      <c r="M9" s="43"/>
      <c r="N9" s="43"/>
      <c r="O9" s="43"/>
      <c r="W9"/>
    </row>
    <row r="10" spans="11:23" ht="15">
      <c r="K10" s="43"/>
      <c r="L10" s="43"/>
      <c r="M10" s="43"/>
      <c r="N10" s="43"/>
      <c r="O10" s="43"/>
      <c r="W10"/>
    </row>
    <row r="11" spans="11:23" ht="15">
      <c r="K11" s="43"/>
      <c r="L11" s="43"/>
      <c r="M11" s="43"/>
      <c r="N11" s="43"/>
      <c r="O11" s="43"/>
      <c r="W11"/>
    </row>
    <row r="12" spans="11:23" ht="15">
      <c r="K12" s="43"/>
      <c r="L12" s="43"/>
      <c r="M12" s="43"/>
      <c r="N12" s="43"/>
      <c r="O12" s="43"/>
      <c r="W12"/>
    </row>
    <row r="13" spans="11:23" ht="15">
      <c r="K13" s="43"/>
      <c r="L13" s="43"/>
      <c r="M13" s="43"/>
      <c r="N13" s="43"/>
      <c r="O13" s="43"/>
      <c r="W13"/>
    </row>
    <row r="14" spans="11:23" ht="15">
      <c r="K14" s="43"/>
      <c r="L14" s="43"/>
      <c r="M14" s="43"/>
      <c r="N14" s="43"/>
      <c r="O14" s="43"/>
      <c r="W14"/>
    </row>
    <row r="15" spans="11:23" ht="15">
      <c r="K15" s="43"/>
      <c r="L15" s="43"/>
      <c r="M15" s="43"/>
      <c r="N15" s="43"/>
      <c r="O15" s="43"/>
      <c r="W15"/>
    </row>
    <row r="16" spans="11:23" ht="15">
      <c r="K16" s="43"/>
      <c r="L16" s="43"/>
      <c r="M16" s="43"/>
      <c r="N16" s="43"/>
      <c r="O16" s="43"/>
      <c r="W16"/>
    </row>
    <row r="17" spans="11:23" ht="15">
      <c r="K17" s="43"/>
      <c r="L17" s="43"/>
      <c r="M17" s="43"/>
      <c r="N17" s="43"/>
      <c r="O17" s="43"/>
      <c r="W17"/>
    </row>
    <row r="18" spans="11:23" ht="20.25" customHeight="1">
      <c r="K18" s="43"/>
      <c r="L18" s="43"/>
      <c r="M18" s="43"/>
      <c r="N18" s="43"/>
      <c r="O18" s="43"/>
      <c r="W18"/>
    </row>
    <row r="19" spans="11:23" ht="15">
      <c r="K19" s="43"/>
      <c r="L19" s="43"/>
      <c r="M19" s="43"/>
      <c r="N19" s="43"/>
      <c r="O19" s="43"/>
      <c r="W19"/>
    </row>
    <row r="20" spans="11:23" ht="15">
      <c r="K20" s="43"/>
      <c r="L20" s="43"/>
      <c r="M20" s="43"/>
      <c r="N20" s="43"/>
      <c r="O20" s="43"/>
      <c r="W20"/>
    </row>
    <row r="21" spans="11:23" ht="15">
      <c r="K21" s="43"/>
      <c r="L21" s="43"/>
      <c r="M21" s="43"/>
      <c r="N21" s="43"/>
      <c r="O21" s="43"/>
      <c r="W21"/>
    </row>
    <row r="22" spans="11:23" ht="15">
      <c r="K22" s="43"/>
      <c r="L22" s="43"/>
      <c r="M22" s="43"/>
      <c r="N22" s="43"/>
      <c r="O22" s="43"/>
      <c r="W22"/>
    </row>
    <row r="23" spans="11:23" ht="15">
      <c r="K23" s="43"/>
      <c r="L23" s="43"/>
      <c r="M23" s="43"/>
      <c r="N23" s="43"/>
      <c r="O23" s="43"/>
      <c r="W23"/>
    </row>
    <row r="24" spans="11:23" ht="15">
      <c r="K24" s="43"/>
      <c r="L24" s="43"/>
      <c r="M24" s="43"/>
      <c r="N24" s="43"/>
      <c r="O24" s="43"/>
      <c r="W24"/>
    </row>
    <row r="25" spans="11:23" ht="17">
      <c r="K25" s="43"/>
      <c r="L25" s="43"/>
      <c r="M25" s="43"/>
      <c r="N25" s="43"/>
      <c r="O25" s="92"/>
      <c r="W25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9"/>
  <sheetViews>
    <sheetView topLeftCell="AA3" zoomScale="80" zoomScaleNormal="80" zoomScalePageLayoutView="80" workbookViewId="0">
      <selection activeCell="AV3" sqref="AV3:AV31"/>
    </sheetView>
  </sheetViews>
  <sheetFormatPr baseColWidth="10" defaultColWidth="8.83203125" defaultRowHeight="15" x14ac:dyDescent="0"/>
  <cols>
    <col min="1" max="1" width="5.33203125" bestFit="1" customWidth="1"/>
    <col min="2" max="2" width="17" customWidth="1"/>
    <col min="3" max="3" width="9.5" bestFit="1" customWidth="1"/>
    <col min="4" max="4" width="6.5" bestFit="1" customWidth="1"/>
    <col min="5" max="6" width="6.5" customWidth="1"/>
    <col min="7" max="7" width="3.5" customWidth="1"/>
    <col min="8" max="8" width="5.33203125" bestFit="1" customWidth="1"/>
    <col min="9" max="9" width="17" customWidth="1"/>
    <col min="10" max="10" width="10.5" customWidth="1"/>
    <col min="11" max="11" width="8.33203125" customWidth="1"/>
    <col min="12" max="12" width="4.1640625" customWidth="1"/>
    <col min="13" max="13" width="5.33203125" bestFit="1" customWidth="1"/>
    <col min="14" max="14" width="17.5" style="79" customWidth="1"/>
    <col min="15" max="15" width="9.5" style="79" bestFit="1" customWidth="1"/>
    <col min="16" max="17" width="7.6640625" style="79" customWidth="1"/>
    <col min="18" max="18" width="17.6640625" style="456" bestFit="1" customWidth="1"/>
    <col min="19" max="21" width="7.6640625" style="456" customWidth="1"/>
    <col min="22" max="22" width="14.1640625" style="456" bestFit="1" customWidth="1"/>
    <col min="23" max="25" width="7.6640625" style="456" customWidth="1"/>
    <col min="26" max="26" width="3.1640625" style="79" customWidth="1"/>
    <col min="27" max="27" width="3.33203125" customWidth="1"/>
    <col min="28" max="28" width="5.33203125" bestFit="1" customWidth="1"/>
    <col min="29" max="29" width="17.1640625" customWidth="1"/>
    <col min="30" max="31" width="9.5" bestFit="1" customWidth="1"/>
    <col min="32" max="32" width="9" bestFit="1" customWidth="1"/>
    <col min="33" max="33" width="5" customWidth="1"/>
    <col min="34" max="34" width="5.33203125" bestFit="1" customWidth="1"/>
    <col min="35" max="35" width="17.6640625" customWidth="1"/>
    <col min="36" max="37" width="9.5" bestFit="1" customWidth="1"/>
    <col min="38" max="38" width="9" bestFit="1" customWidth="1"/>
    <col min="39" max="39" width="4.5" customWidth="1"/>
    <col min="40" max="40" width="5.33203125" bestFit="1" customWidth="1"/>
    <col min="41" max="41" width="17.33203125" customWidth="1"/>
    <col min="42" max="42" width="14.83203125" customWidth="1"/>
    <col min="43" max="43" width="11.1640625" customWidth="1"/>
    <col min="44" max="44" width="7.5" bestFit="1" customWidth="1"/>
    <col min="45" max="46" width="4" customWidth="1"/>
    <col min="47" max="47" width="14.33203125" customWidth="1"/>
    <col min="48" max="48" width="6.5" bestFit="1" customWidth="1"/>
    <col min="49" max="49" width="6.6640625" bestFit="1" customWidth="1"/>
    <col min="50" max="50" width="3.5" customWidth="1"/>
    <col min="51" max="51" width="14.5" customWidth="1"/>
    <col min="52" max="52" width="6.5" bestFit="1" customWidth="1"/>
    <col min="53" max="53" width="6.6640625" bestFit="1" customWidth="1"/>
  </cols>
  <sheetData>
    <row r="1" spans="1:57" s="60" customFormat="1" ht="47.25" customHeight="1">
      <c r="I1" s="60" t="s">
        <v>53</v>
      </c>
      <c r="N1" s="197"/>
      <c r="O1" s="197"/>
      <c r="P1" s="197"/>
      <c r="Q1" s="197"/>
      <c r="R1" s="34" t="s">
        <v>57</v>
      </c>
      <c r="S1" s="456"/>
      <c r="T1" s="456"/>
      <c r="U1" s="457"/>
      <c r="V1" s="34" t="s">
        <v>58</v>
      </c>
      <c r="W1" s="457"/>
      <c r="X1" s="457"/>
      <c r="Y1" s="457"/>
      <c r="Z1" s="61"/>
      <c r="AI1" s="60" t="s">
        <v>47</v>
      </c>
      <c r="AS1" s="62"/>
      <c r="AU1" s="63" t="s">
        <v>54</v>
      </c>
      <c r="BE1" s="60" t="s">
        <v>796</v>
      </c>
    </row>
    <row r="2" spans="1:57" ht="43" thickBot="1">
      <c r="B2" s="34" t="s">
        <v>55</v>
      </c>
      <c r="C2" s="3"/>
      <c r="D2" s="3"/>
      <c r="E2" s="3"/>
      <c r="F2" s="3"/>
      <c r="G2" s="3"/>
      <c r="H2" s="3"/>
      <c r="I2" s="34" t="s">
        <v>56</v>
      </c>
      <c r="J2" s="4"/>
      <c r="K2" s="3"/>
      <c r="L2" s="3"/>
      <c r="M2" s="3"/>
      <c r="N2" s="34" t="s">
        <v>425</v>
      </c>
      <c r="O2" s="34"/>
      <c r="P2" s="34"/>
      <c r="Q2" s="34"/>
      <c r="R2" s="34" t="s">
        <v>67</v>
      </c>
      <c r="S2" s="457"/>
      <c r="T2" s="457"/>
      <c r="U2" s="458"/>
      <c r="V2" s="34" t="s">
        <v>67</v>
      </c>
      <c r="W2" s="458"/>
      <c r="X2" s="458"/>
      <c r="Y2" s="458"/>
      <c r="Z2" s="64"/>
      <c r="AA2" s="65"/>
      <c r="AC2" s="34" t="s">
        <v>55</v>
      </c>
      <c r="AD2" s="3"/>
      <c r="AE2" s="3"/>
      <c r="AF2" s="3"/>
      <c r="AG2" s="3"/>
      <c r="AH2" s="3"/>
      <c r="AI2" s="34" t="s">
        <v>56</v>
      </c>
      <c r="AJ2" s="4"/>
      <c r="AK2" s="3"/>
      <c r="AL2" s="3"/>
      <c r="AM2" s="3"/>
      <c r="AN2" s="3"/>
      <c r="AO2" s="34" t="s">
        <v>425</v>
      </c>
      <c r="AP2" s="34"/>
      <c r="AQ2" s="34"/>
      <c r="AS2" s="66"/>
      <c r="AU2" s="535" t="s">
        <v>57</v>
      </c>
      <c r="AV2" s="535"/>
      <c r="AW2" s="535"/>
      <c r="AY2" s="535" t="s">
        <v>58</v>
      </c>
      <c r="AZ2" s="535"/>
      <c r="BA2" s="535"/>
      <c r="BB2" s="535"/>
    </row>
    <row r="3" spans="1:57" ht="25" thickTop="1" thickBot="1">
      <c r="A3" s="5" t="s">
        <v>0</v>
      </c>
      <c r="B3" s="6" t="s">
        <v>1</v>
      </c>
      <c r="C3" s="7" t="s">
        <v>2</v>
      </c>
      <c r="D3" s="8" t="s">
        <v>3</v>
      </c>
      <c r="E3" s="14" t="s">
        <v>797</v>
      </c>
      <c r="F3" s="18"/>
      <c r="G3" s="6"/>
      <c r="H3" s="5" t="s">
        <v>0</v>
      </c>
      <c r="I3" s="6" t="s">
        <v>1</v>
      </c>
      <c r="J3" s="7" t="s">
        <v>2</v>
      </c>
      <c r="K3" s="8" t="s">
        <v>3</v>
      </c>
      <c r="L3" s="18"/>
      <c r="M3" s="5" t="s">
        <v>0</v>
      </c>
      <c r="N3" s="6" t="s">
        <v>1</v>
      </c>
      <c r="O3" s="7" t="s">
        <v>2</v>
      </c>
      <c r="P3" s="8" t="s">
        <v>3</v>
      </c>
      <c r="Q3" s="18"/>
      <c r="R3" s="459" t="s">
        <v>419</v>
      </c>
      <c r="S3" s="460">
        <v>58</v>
      </c>
      <c r="T3" s="461">
        <v>82</v>
      </c>
      <c r="U3" s="18"/>
      <c r="V3" s="68" t="s">
        <v>409</v>
      </c>
      <c r="W3" s="460">
        <v>59</v>
      </c>
      <c r="X3" s="461">
        <v>44</v>
      </c>
      <c r="Y3" s="18"/>
      <c r="Z3" s="67"/>
      <c r="AA3" s="40"/>
      <c r="AB3" s="5" t="s">
        <v>0</v>
      </c>
      <c r="AC3" s="6" t="s">
        <v>1</v>
      </c>
      <c r="AD3" s="7" t="s">
        <v>2</v>
      </c>
      <c r="AE3" s="8" t="s">
        <v>3</v>
      </c>
      <c r="AF3" s="6" t="s">
        <v>4</v>
      </c>
      <c r="AG3" s="6"/>
      <c r="AH3" s="5" t="s">
        <v>0</v>
      </c>
      <c r="AI3" s="6" t="s">
        <v>1</v>
      </c>
      <c r="AJ3" s="7" t="s">
        <v>2</v>
      </c>
      <c r="AK3" s="8" t="s">
        <v>3</v>
      </c>
      <c r="AL3" s="18" t="s">
        <v>4</v>
      </c>
      <c r="AM3" s="18"/>
      <c r="AN3" s="5" t="s">
        <v>0</v>
      </c>
      <c r="AO3" s="6" t="s">
        <v>1</v>
      </c>
      <c r="AP3" s="7" t="s">
        <v>2</v>
      </c>
      <c r="AQ3" s="8" t="s">
        <v>3</v>
      </c>
      <c r="AR3" s="462" t="s">
        <v>430</v>
      </c>
      <c r="AS3" s="66"/>
      <c r="AU3" s="463" t="s">
        <v>419</v>
      </c>
      <c r="AV3" s="69">
        <v>50</v>
      </c>
      <c r="AY3" s="68" t="s">
        <v>147</v>
      </c>
      <c r="AZ3" s="69">
        <v>50</v>
      </c>
    </row>
    <row r="4" spans="1:57" ht="24" thickTop="1">
      <c r="A4" s="5">
        <v>1</v>
      </c>
      <c r="B4" s="10" t="s">
        <v>408</v>
      </c>
      <c r="C4" s="11">
        <v>45</v>
      </c>
      <c r="D4" s="12">
        <v>87</v>
      </c>
      <c r="E4" s="18">
        <f>C4*9/8</f>
        <v>50.625</v>
      </c>
      <c r="F4" s="18">
        <f>D4*9/8</f>
        <v>97.875</v>
      </c>
      <c r="G4" s="13"/>
      <c r="H4" s="5">
        <v>1</v>
      </c>
      <c r="I4" s="10" t="s">
        <v>798</v>
      </c>
      <c r="J4" s="11">
        <v>57</v>
      </c>
      <c r="K4" s="12">
        <v>95</v>
      </c>
      <c r="L4" s="18"/>
      <c r="M4" s="5">
        <v>1</v>
      </c>
      <c r="N4" s="14" t="s">
        <v>419</v>
      </c>
      <c r="O4" s="11">
        <v>58</v>
      </c>
      <c r="P4" s="12">
        <v>82</v>
      </c>
      <c r="Q4" s="18"/>
      <c r="R4" s="72" t="s">
        <v>798</v>
      </c>
      <c r="S4" s="464">
        <v>57</v>
      </c>
      <c r="T4" s="17">
        <v>95</v>
      </c>
      <c r="U4" s="18"/>
      <c r="V4" s="72" t="s">
        <v>799</v>
      </c>
      <c r="W4" s="464">
        <v>53</v>
      </c>
      <c r="X4" s="17">
        <v>73</v>
      </c>
      <c r="Y4" s="18"/>
      <c r="Z4" s="67"/>
      <c r="AA4" s="40"/>
      <c r="AB4" s="5">
        <v>1</v>
      </c>
      <c r="AC4" s="465" t="s">
        <v>403</v>
      </c>
      <c r="AD4" s="11">
        <v>50</v>
      </c>
      <c r="AE4" s="12">
        <v>79</v>
      </c>
      <c r="AF4" s="13" t="s">
        <v>59</v>
      </c>
      <c r="AG4" s="13"/>
      <c r="AH4" s="5">
        <v>1</v>
      </c>
      <c r="AI4" s="466" t="s">
        <v>800</v>
      </c>
      <c r="AJ4" s="11">
        <v>46</v>
      </c>
      <c r="AK4" s="12">
        <v>67</v>
      </c>
      <c r="AL4" s="14" t="s">
        <v>61</v>
      </c>
      <c r="AM4" s="14"/>
      <c r="AN4" s="5">
        <v>1</v>
      </c>
      <c r="AO4" s="465" t="s">
        <v>801</v>
      </c>
      <c r="AP4" s="11">
        <v>49</v>
      </c>
      <c r="AQ4" s="12">
        <v>57</v>
      </c>
      <c r="AR4" s="462" t="s">
        <v>61</v>
      </c>
      <c r="AS4" s="66"/>
      <c r="AU4" s="200" t="s">
        <v>403</v>
      </c>
      <c r="AV4" s="467">
        <v>47</v>
      </c>
      <c r="AY4" s="72" t="s">
        <v>409</v>
      </c>
      <c r="AZ4" s="71">
        <v>47</v>
      </c>
    </row>
    <row r="5" spans="1:57" ht="23">
      <c r="A5" s="5">
        <v>2</v>
      </c>
      <c r="B5" s="10" t="s">
        <v>406</v>
      </c>
      <c r="C5" s="16">
        <v>44</v>
      </c>
      <c r="D5" s="17">
        <v>88</v>
      </c>
      <c r="E5" s="18">
        <f t="shared" ref="E5:F12" si="0">C5*9/8</f>
        <v>49.5</v>
      </c>
      <c r="F5" s="18">
        <f t="shared" si="0"/>
        <v>99</v>
      </c>
      <c r="G5" s="13"/>
      <c r="H5" s="5">
        <v>2</v>
      </c>
      <c r="I5" s="10" t="s">
        <v>420</v>
      </c>
      <c r="J5" s="16">
        <v>46</v>
      </c>
      <c r="K5" s="17">
        <v>51</v>
      </c>
      <c r="L5" s="18"/>
      <c r="M5" s="5">
        <v>2</v>
      </c>
      <c r="N5" s="14" t="s">
        <v>802</v>
      </c>
      <c r="O5" s="16">
        <v>51</v>
      </c>
      <c r="P5" s="17">
        <v>85</v>
      </c>
      <c r="Q5" s="18"/>
      <c r="R5" s="72" t="s">
        <v>408</v>
      </c>
      <c r="S5" s="464">
        <v>51</v>
      </c>
      <c r="T5" s="17">
        <v>98</v>
      </c>
      <c r="U5" s="18"/>
      <c r="V5" s="72" t="s">
        <v>803</v>
      </c>
      <c r="W5" s="464">
        <v>51</v>
      </c>
      <c r="X5" s="17">
        <v>30</v>
      </c>
      <c r="Y5" s="18"/>
      <c r="Z5" s="67"/>
      <c r="AA5" s="40"/>
      <c r="AB5" s="5">
        <v>2</v>
      </c>
      <c r="AC5" s="468" t="s">
        <v>408</v>
      </c>
      <c r="AD5" s="16">
        <v>49</v>
      </c>
      <c r="AE5" s="17">
        <v>110</v>
      </c>
      <c r="AF5" s="13" t="s">
        <v>60</v>
      </c>
      <c r="AG5" s="13"/>
      <c r="AH5" s="5">
        <v>2</v>
      </c>
      <c r="AI5" s="468" t="s">
        <v>413</v>
      </c>
      <c r="AJ5" s="16">
        <v>44</v>
      </c>
      <c r="AK5" s="17">
        <v>75</v>
      </c>
      <c r="AL5" s="14" t="s">
        <v>62</v>
      </c>
      <c r="AM5" s="14"/>
      <c r="AN5" s="5">
        <v>2</v>
      </c>
      <c r="AO5" s="469" t="s">
        <v>804</v>
      </c>
      <c r="AP5" s="16">
        <v>43</v>
      </c>
      <c r="AQ5" s="17">
        <v>45</v>
      </c>
      <c r="AR5" s="462" t="s">
        <v>62</v>
      </c>
      <c r="AS5" s="66"/>
      <c r="AU5" s="72" t="s">
        <v>408</v>
      </c>
      <c r="AV5" s="71">
        <v>45</v>
      </c>
      <c r="AY5" s="72" t="s">
        <v>799</v>
      </c>
      <c r="AZ5" s="71">
        <v>45</v>
      </c>
    </row>
    <row r="6" spans="1:57" ht="23">
      <c r="A6" s="5">
        <v>3</v>
      </c>
      <c r="B6" s="10" t="s">
        <v>422</v>
      </c>
      <c r="C6" s="16">
        <v>35</v>
      </c>
      <c r="D6" s="17">
        <v>59</v>
      </c>
      <c r="E6" s="18">
        <f t="shared" si="0"/>
        <v>39.375</v>
      </c>
      <c r="F6" s="18">
        <f t="shared" si="0"/>
        <v>66.375</v>
      </c>
      <c r="G6" s="13"/>
      <c r="H6" s="5">
        <v>3</v>
      </c>
      <c r="I6" s="10" t="s">
        <v>404</v>
      </c>
      <c r="J6" s="16">
        <v>42</v>
      </c>
      <c r="K6" s="17">
        <v>80</v>
      </c>
      <c r="L6" s="18"/>
      <c r="M6" s="5">
        <v>3</v>
      </c>
      <c r="N6" s="14" t="s">
        <v>805</v>
      </c>
      <c r="O6" s="16">
        <v>40</v>
      </c>
      <c r="P6" s="17">
        <v>79</v>
      </c>
      <c r="Q6" s="18"/>
      <c r="R6" s="70" t="s">
        <v>802</v>
      </c>
      <c r="S6" s="464">
        <v>51</v>
      </c>
      <c r="T6" s="17">
        <v>85</v>
      </c>
      <c r="U6" s="18"/>
      <c r="V6" s="72" t="s">
        <v>806</v>
      </c>
      <c r="W6" s="464">
        <v>49</v>
      </c>
      <c r="X6" s="17">
        <v>40</v>
      </c>
      <c r="Y6" s="18"/>
      <c r="Z6" s="67"/>
      <c r="AA6" s="40"/>
      <c r="AB6" s="5">
        <v>3</v>
      </c>
      <c r="AC6" s="468" t="s">
        <v>419</v>
      </c>
      <c r="AD6" s="16">
        <v>46</v>
      </c>
      <c r="AE6" s="17">
        <v>98</v>
      </c>
      <c r="AF6" s="13" t="s">
        <v>62</v>
      </c>
      <c r="AG6" s="13"/>
      <c r="AH6" s="5">
        <v>3</v>
      </c>
      <c r="AI6" s="468" t="s">
        <v>421</v>
      </c>
      <c r="AJ6" s="16">
        <v>44</v>
      </c>
      <c r="AK6" s="17">
        <v>45</v>
      </c>
      <c r="AL6" s="14" t="s">
        <v>59</v>
      </c>
      <c r="AM6" s="14"/>
      <c r="AN6" s="5">
        <v>3</v>
      </c>
      <c r="AO6" s="468" t="s">
        <v>417</v>
      </c>
      <c r="AP6" s="16">
        <v>38</v>
      </c>
      <c r="AQ6" s="17">
        <v>39</v>
      </c>
      <c r="AR6" s="462" t="s">
        <v>59</v>
      </c>
      <c r="AS6" s="66"/>
      <c r="AU6" s="70" t="s">
        <v>406</v>
      </c>
      <c r="AV6" s="71">
        <v>43</v>
      </c>
      <c r="AY6" s="72" t="s">
        <v>412</v>
      </c>
      <c r="AZ6" s="71">
        <v>43</v>
      </c>
    </row>
    <row r="7" spans="1:57" ht="23">
      <c r="A7" s="5">
        <v>4</v>
      </c>
      <c r="B7" s="10" t="s">
        <v>423</v>
      </c>
      <c r="C7" s="16">
        <v>34</v>
      </c>
      <c r="D7" s="17">
        <v>79</v>
      </c>
      <c r="E7" s="18">
        <f t="shared" si="0"/>
        <v>38.25</v>
      </c>
      <c r="F7" s="18">
        <f t="shared" si="0"/>
        <v>88.875</v>
      </c>
      <c r="G7" s="13"/>
      <c r="H7" s="5">
        <v>4</v>
      </c>
      <c r="I7" s="10" t="s">
        <v>807</v>
      </c>
      <c r="J7" s="16">
        <v>39</v>
      </c>
      <c r="K7" s="17">
        <v>53</v>
      </c>
      <c r="L7" s="18"/>
      <c r="M7" s="5">
        <v>4</v>
      </c>
      <c r="N7" s="14" t="s">
        <v>424</v>
      </c>
      <c r="O7" s="16">
        <v>35</v>
      </c>
      <c r="P7" s="17">
        <v>64</v>
      </c>
      <c r="Q7" s="18"/>
      <c r="R7" s="72" t="s">
        <v>406</v>
      </c>
      <c r="S7" s="464">
        <v>50</v>
      </c>
      <c r="T7" s="17">
        <v>99</v>
      </c>
      <c r="U7" s="18"/>
      <c r="V7" s="72" t="s">
        <v>808</v>
      </c>
      <c r="W7" s="464">
        <v>48</v>
      </c>
      <c r="X7" s="17">
        <v>32</v>
      </c>
      <c r="Y7" s="18"/>
      <c r="Z7" s="67"/>
      <c r="AA7" s="40"/>
      <c r="AB7" s="5">
        <v>4</v>
      </c>
      <c r="AC7" s="469" t="s">
        <v>406</v>
      </c>
      <c r="AD7" s="16">
        <v>43</v>
      </c>
      <c r="AE7" s="17">
        <v>90</v>
      </c>
      <c r="AF7" s="13" t="s">
        <v>61</v>
      </c>
      <c r="AG7" s="13"/>
      <c r="AH7" s="5">
        <v>4</v>
      </c>
      <c r="AI7" s="468" t="s">
        <v>423</v>
      </c>
      <c r="AJ7" s="16">
        <v>41</v>
      </c>
      <c r="AK7" s="17">
        <v>58</v>
      </c>
      <c r="AL7" s="14" t="s">
        <v>60</v>
      </c>
      <c r="AM7" s="14"/>
      <c r="AN7" s="5">
        <v>4</v>
      </c>
      <c r="AO7" s="468" t="s">
        <v>809</v>
      </c>
      <c r="AP7" s="16">
        <v>36</v>
      </c>
      <c r="AQ7" s="17">
        <v>49</v>
      </c>
      <c r="AR7" s="462" t="s">
        <v>60</v>
      </c>
      <c r="AS7" s="66"/>
      <c r="AU7" s="72" t="s">
        <v>807</v>
      </c>
      <c r="AV7" s="71">
        <v>41</v>
      </c>
      <c r="AY7" s="72" t="s">
        <v>803</v>
      </c>
      <c r="AZ7" s="71">
        <v>41</v>
      </c>
    </row>
    <row r="8" spans="1:57" ht="23">
      <c r="A8" s="5">
        <v>5</v>
      </c>
      <c r="B8" s="10" t="s">
        <v>810</v>
      </c>
      <c r="C8" s="16">
        <v>33</v>
      </c>
      <c r="D8" s="17">
        <v>68</v>
      </c>
      <c r="E8" s="18">
        <f t="shared" si="0"/>
        <v>37.125</v>
      </c>
      <c r="F8" s="18">
        <f t="shared" si="0"/>
        <v>76.5</v>
      </c>
      <c r="G8" s="13"/>
      <c r="H8" s="5">
        <v>5</v>
      </c>
      <c r="I8" s="10" t="s">
        <v>800</v>
      </c>
      <c r="J8" s="16">
        <v>37</v>
      </c>
      <c r="K8" s="17">
        <v>55</v>
      </c>
      <c r="L8" s="18"/>
      <c r="M8" s="5">
        <v>5</v>
      </c>
      <c r="N8" s="14" t="s">
        <v>811</v>
      </c>
      <c r="O8" s="16">
        <v>34</v>
      </c>
      <c r="P8" s="17">
        <v>38</v>
      </c>
      <c r="Q8" s="18"/>
      <c r="R8" s="72" t="s">
        <v>420</v>
      </c>
      <c r="S8" s="464">
        <v>46</v>
      </c>
      <c r="T8" s="17">
        <v>51</v>
      </c>
      <c r="U8" s="18"/>
      <c r="V8" s="72" t="s">
        <v>812</v>
      </c>
      <c r="W8" s="464">
        <v>44</v>
      </c>
      <c r="X8" s="17">
        <v>23</v>
      </c>
      <c r="Y8" s="18"/>
      <c r="Z8" s="67"/>
      <c r="AA8" s="40"/>
      <c r="AB8" s="5">
        <v>5</v>
      </c>
      <c r="AC8" s="468" t="s">
        <v>807</v>
      </c>
      <c r="AD8" s="16">
        <v>39</v>
      </c>
      <c r="AE8" s="17">
        <v>78</v>
      </c>
      <c r="AF8" s="13"/>
      <c r="AG8" s="13"/>
      <c r="AH8" s="5">
        <v>5</v>
      </c>
      <c r="AI8" s="468" t="s">
        <v>813</v>
      </c>
      <c r="AJ8" s="16">
        <v>38</v>
      </c>
      <c r="AK8" s="17">
        <v>55</v>
      </c>
      <c r="AL8" s="18"/>
      <c r="AM8" s="18"/>
      <c r="AN8" s="5">
        <v>5</v>
      </c>
      <c r="AO8" s="469" t="s">
        <v>814</v>
      </c>
      <c r="AP8" s="16">
        <v>35</v>
      </c>
      <c r="AQ8" s="17">
        <v>57</v>
      </c>
      <c r="AS8" s="66"/>
      <c r="AU8" s="72" t="s">
        <v>598</v>
      </c>
      <c r="AV8" s="71">
        <v>40</v>
      </c>
      <c r="AY8" s="72" t="s">
        <v>815</v>
      </c>
      <c r="AZ8" s="71">
        <v>40</v>
      </c>
    </row>
    <row r="9" spans="1:57" ht="23">
      <c r="A9" s="5">
        <v>6</v>
      </c>
      <c r="B9" s="10" t="s">
        <v>413</v>
      </c>
      <c r="C9" s="16">
        <v>33</v>
      </c>
      <c r="D9" s="17">
        <v>53</v>
      </c>
      <c r="E9" s="18">
        <f t="shared" si="0"/>
        <v>37.125</v>
      </c>
      <c r="F9" s="18">
        <f t="shared" si="0"/>
        <v>59.625</v>
      </c>
      <c r="G9" s="13"/>
      <c r="H9" s="5">
        <v>6</v>
      </c>
      <c r="I9" s="10" t="s">
        <v>813</v>
      </c>
      <c r="J9" s="16">
        <v>34</v>
      </c>
      <c r="K9" s="17">
        <v>69</v>
      </c>
      <c r="L9" s="18"/>
      <c r="M9" s="5">
        <v>6</v>
      </c>
      <c r="N9" s="14" t="s">
        <v>816</v>
      </c>
      <c r="O9" s="16">
        <v>32</v>
      </c>
      <c r="P9" s="17">
        <v>65</v>
      </c>
      <c r="Q9" s="18"/>
      <c r="R9" s="72" t="s">
        <v>404</v>
      </c>
      <c r="S9" s="464">
        <v>42</v>
      </c>
      <c r="T9" s="17">
        <v>80</v>
      </c>
      <c r="U9" s="18"/>
      <c r="V9" s="72" t="s">
        <v>815</v>
      </c>
      <c r="W9" s="464">
        <v>42</v>
      </c>
      <c r="X9" s="17">
        <v>21</v>
      </c>
      <c r="Y9" s="18"/>
      <c r="Z9" s="67"/>
      <c r="AA9" s="40"/>
      <c r="AB9" s="5">
        <v>6</v>
      </c>
      <c r="AC9" s="468" t="s">
        <v>598</v>
      </c>
      <c r="AD9" s="16">
        <v>32</v>
      </c>
      <c r="AE9" s="17">
        <v>83</v>
      </c>
      <c r="AF9" s="13"/>
      <c r="AG9" s="13"/>
      <c r="AH9" s="5">
        <v>6</v>
      </c>
      <c r="AI9" s="469" t="s">
        <v>86</v>
      </c>
      <c r="AJ9" s="16">
        <v>38</v>
      </c>
      <c r="AK9" s="17">
        <v>54</v>
      </c>
      <c r="AL9" s="18"/>
      <c r="AM9" s="18"/>
      <c r="AN9" s="5">
        <v>6</v>
      </c>
      <c r="AO9" s="469" t="s">
        <v>817</v>
      </c>
      <c r="AP9" s="16">
        <v>35</v>
      </c>
      <c r="AQ9" s="17">
        <v>39</v>
      </c>
      <c r="AS9" s="66"/>
      <c r="AU9" s="72" t="s">
        <v>422</v>
      </c>
      <c r="AV9" s="71">
        <v>39</v>
      </c>
      <c r="AY9" s="72" t="s">
        <v>808</v>
      </c>
      <c r="AZ9" s="71">
        <v>39</v>
      </c>
    </row>
    <row r="10" spans="1:57" ht="23">
      <c r="A10" s="5">
        <v>7</v>
      </c>
      <c r="B10" s="10" t="s">
        <v>421</v>
      </c>
      <c r="C10" s="16">
        <v>31</v>
      </c>
      <c r="D10" s="17">
        <v>58</v>
      </c>
      <c r="E10" s="18">
        <f t="shared" si="0"/>
        <v>34.875</v>
      </c>
      <c r="F10" s="18">
        <f t="shared" si="0"/>
        <v>65.25</v>
      </c>
      <c r="G10" s="13"/>
      <c r="H10" s="5">
        <v>7</v>
      </c>
      <c r="I10" s="10" t="s">
        <v>86</v>
      </c>
      <c r="J10" s="16">
        <v>33</v>
      </c>
      <c r="K10" s="17">
        <v>60</v>
      </c>
      <c r="L10" s="18"/>
      <c r="M10" s="5">
        <v>7</v>
      </c>
      <c r="N10" s="14" t="s">
        <v>818</v>
      </c>
      <c r="O10" s="16">
        <v>30</v>
      </c>
      <c r="P10" s="17">
        <v>57</v>
      </c>
      <c r="Q10" s="18"/>
      <c r="R10" s="70" t="s">
        <v>805</v>
      </c>
      <c r="S10" s="464">
        <v>40</v>
      </c>
      <c r="T10" s="17">
        <v>79</v>
      </c>
      <c r="U10" s="18"/>
      <c r="V10" s="72" t="s">
        <v>819</v>
      </c>
      <c r="W10" s="470">
        <v>41</v>
      </c>
      <c r="X10" s="48">
        <v>27</v>
      </c>
      <c r="Y10" s="18"/>
      <c r="Z10" s="67"/>
      <c r="AA10" s="40"/>
      <c r="AB10" s="5">
        <v>7</v>
      </c>
      <c r="AC10" s="468" t="s">
        <v>422</v>
      </c>
      <c r="AD10" s="16">
        <v>28</v>
      </c>
      <c r="AE10" s="17">
        <v>58</v>
      </c>
      <c r="AF10" s="13"/>
      <c r="AG10" s="13"/>
      <c r="AH10" s="5">
        <v>7</v>
      </c>
      <c r="AI10" s="468" t="s">
        <v>810</v>
      </c>
      <c r="AJ10" s="16">
        <v>30</v>
      </c>
      <c r="AK10" s="17">
        <v>62</v>
      </c>
      <c r="AL10" s="18"/>
      <c r="AM10" s="18"/>
      <c r="AN10" s="5">
        <v>7</v>
      </c>
      <c r="AO10" s="468" t="s">
        <v>820</v>
      </c>
      <c r="AP10" s="16">
        <v>18</v>
      </c>
      <c r="AQ10" s="17">
        <v>18</v>
      </c>
      <c r="AS10" s="66"/>
      <c r="AU10" s="70" t="s">
        <v>821</v>
      </c>
      <c r="AV10" s="71">
        <v>38</v>
      </c>
      <c r="AY10" s="72" t="s">
        <v>328</v>
      </c>
      <c r="AZ10" s="71">
        <v>38</v>
      </c>
    </row>
    <row r="11" spans="1:57" ht="23">
      <c r="A11" s="5">
        <v>8</v>
      </c>
      <c r="B11" s="10" t="s">
        <v>822</v>
      </c>
      <c r="C11" s="16">
        <v>17</v>
      </c>
      <c r="D11" s="17">
        <v>40</v>
      </c>
      <c r="E11" s="18">
        <f t="shared" si="0"/>
        <v>19.125</v>
      </c>
      <c r="F11" s="18">
        <f t="shared" si="0"/>
        <v>45</v>
      </c>
      <c r="G11" s="13"/>
      <c r="H11" s="5">
        <v>8</v>
      </c>
      <c r="I11" s="10" t="s">
        <v>817</v>
      </c>
      <c r="J11" s="16">
        <v>30</v>
      </c>
      <c r="K11" s="17">
        <v>45</v>
      </c>
      <c r="L11" s="18"/>
      <c r="M11" s="5">
        <v>8</v>
      </c>
      <c r="N11" s="14" t="s">
        <v>801</v>
      </c>
      <c r="O11" s="16">
        <v>30</v>
      </c>
      <c r="P11" s="17">
        <v>48</v>
      </c>
      <c r="Q11" s="18"/>
      <c r="R11" s="72" t="s">
        <v>422</v>
      </c>
      <c r="S11" s="464">
        <v>39</v>
      </c>
      <c r="T11" s="17">
        <v>66</v>
      </c>
      <c r="U11" s="18"/>
      <c r="V11" s="72" t="s">
        <v>823</v>
      </c>
      <c r="W11" s="464">
        <v>41</v>
      </c>
      <c r="X11" s="17">
        <v>18</v>
      </c>
      <c r="Y11" s="18"/>
      <c r="Z11" s="67"/>
      <c r="AA11" s="40"/>
      <c r="AB11" s="5">
        <v>8</v>
      </c>
      <c r="AC11" s="469" t="s">
        <v>821</v>
      </c>
      <c r="AD11" s="16">
        <v>27</v>
      </c>
      <c r="AE11" s="17">
        <v>72</v>
      </c>
      <c r="AF11" s="13"/>
      <c r="AG11" s="13"/>
      <c r="AH11" s="5">
        <v>8</v>
      </c>
      <c r="AI11" s="469" t="s">
        <v>816</v>
      </c>
      <c r="AJ11" s="16">
        <v>27</v>
      </c>
      <c r="AK11" s="17">
        <v>59</v>
      </c>
      <c r="AL11" s="18"/>
      <c r="AM11" s="18"/>
      <c r="AN11" s="5">
        <v>8</v>
      </c>
      <c r="AO11" s="468" t="s">
        <v>822</v>
      </c>
      <c r="AP11" s="16">
        <v>17</v>
      </c>
      <c r="AQ11" s="17">
        <v>30</v>
      </c>
      <c r="AS11" s="66"/>
      <c r="AU11" s="72" t="s">
        <v>420</v>
      </c>
      <c r="AV11" s="71">
        <v>37</v>
      </c>
      <c r="AY11" s="72" t="s">
        <v>812</v>
      </c>
      <c r="AZ11" s="71">
        <v>37</v>
      </c>
    </row>
    <row r="12" spans="1:57" ht="24" thickBot="1">
      <c r="A12" s="5">
        <v>9</v>
      </c>
      <c r="B12" s="10" t="s">
        <v>426</v>
      </c>
      <c r="C12" s="471">
        <v>8</v>
      </c>
      <c r="D12" s="472">
        <v>40</v>
      </c>
      <c r="E12" s="18">
        <f t="shared" si="0"/>
        <v>9</v>
      </c>
      <c r="F12" s="18">
        <f t="shared" si="0"/>
        <v>45</v>
      </c>
      <c r="G12" s="13"/>
      <c r="H12" s="5">
        <v>9</v>
      </c>
      <c r="I12" s="10" t="s">
        <v>814</v>
      </c>
      <c r="J12" s="16">
        <v>29</v>
      </c>
      <c r="K12" s="17">
        <v>68</v>
      </c>
      <c r="L12" s="18"/>
      <c r="M12" s="5">
        <v>9</v>
      </c>
      <c r="N12" s="14" t="s">
        <v>417</v>
      </c>
      <c r="O12" s="16">
        <v>29</v>
      </c>
      <c r="P12" s="17">
        <v>50</v>
      </c>
      <c r="Q12" s="18"/>
      <c r="R12" s="76" t="s">
        <v>807</v>
      </c>
      <c r="S12" s="473">
        <v>39</v>
      </c>
      <c r="T12" s="21">
        <v>53</v>
      </c>
      <c r="U12" s="18"/>
      <c r="V12" s="76" t="s">
        <v>328</v>
      </c>
      <c r="W12" s="473">
        <v>33</v>
      </c>
      <c r="X12" s="21">
        <v>27</v>
      </c>
      <c r="Y12" s="18"/>
      <c r="Z12" s="67"/>
      <c r="AA12" s="40"/>
      <c r="AB12" s="5">
        <v>9</v>
      </c>
      <c r="AC12" s="468" t="s">
        <v>420</v>
      </c>
      <c r="AD12" s="16">
        <v>26</v>
      </c>
      <c r="AE12" s="17">
        <v>65</v>
      </c>
      <c r="AF12" s="13"/>
      <c r="AG12" s="13"/>
      <c r="AH12" s="5">
        <v>9</v>
      </c>
      <c r="AI12" s="468" t="s">
        <v>824</v>
      </c>
      <c r="AJ12" s="16">
        <v>27</v>
      </c>
      <c r="AK12" s="17">
        <v>48</v>
      </c>
      <c r="AL12" s="18"/>
      <c r="AM12" s="18"/>
      <c r="AN12" s="67">
        <v>9</v>
      </c>
      <c r="AO12" s="474" t="s">
        <v>426</v>
      </c>
      <c r="AP12" s="471">
        <v>17</v>
      </c>
      <c r="AQ12" s="472">
        <v>21</v>
      </c>
      <c r="AS12" s="66"/>
      <c r="AU12" s="72" t="s">
        <v>187</v>
      </c>
      <c r="AV12" s="71">
        <v>36</v>
      </c>
      <c r="AY12" s="72" t="s">
        <v>819</v>
      </c>
      <c r="AZ12" s="71">
        <v>36</v>
      </c>
    </row>
    <row r="13" spans="1:57" ht="25" thickTop="1" thickBot="1">
      <c r="A13" s="5"/>
      <c r="B13" s="10"/>
      <c r="C13" s="38"/>
      <c r="D13" s="38"/>
      <c r="E13" s="18"/>
      <c r="F13" s="18"/>
      <c r="G13" s="13"/>
      <c r="H13" s="5">
        <v>10</v>
      </c>
      <c r="I13" s="10" t="s">
        <v>820</v>
      </c>
      <c r="J13" s="20">
        <v>13</v>
      </c>
      <c r="K13" s="21">
        <v>27</v>
      </c>
      <c r="L13" s="18"/>
      <c r="M13" s="5">
        <v>10</v>
      </c>
      <c r="N13" s="14" t="s">
        <v>825</v>
      </c>
      <c r="O13" s="20">
        <v>21</v>
      </c>
      <c r="P13" s="21">
        <v>57</v>
      </c>
      <c r="Q13" s="18"/>
      <c r="R13" s="68" t="s">
        <v>423</v>
      </c>
      <c r="S13" s="460">
        <v>38</v>
      </c>
      <c r="T13" s="461">
        <v>89</v>
      </c>
      <c r="U13" s="18"/>
      <c r="V13" s="68" t="s">
        <v>826</v>
      </c>
      <c r="W13" s="460">
        <v>32</v>
      </c>
      <c r="X13" s="461">
        <v>26</v>
      </c>
      <c r="Y13" s="18"/>
      <c r="Z13" s="67"/>
      <c r="AA13" s="40"/>
      <c r="AB13" s="5">
        <v>10</v>
      </c>
      <c r="AC13" s="475" t="s">
        <v>187</v>
      </c>
      <c r="AD13" s="20">
        <v>20</v>
      </c>
      <c r="AE13" s="21">
        <v>76</v>
      </c>
      <c r="AF13" s="13"/>
      <c r="AG13" s="13"/>
      <c r="AH13" s="5">
        <v>10</v>
      </c>
      <c r="AI13" s="474" t="s">
        <v>424</v>
      </c>
      <c r="AJ13" s="471">
        <v>23</v>
      </c>
      <c r="AK13" s="472">
        <v>50</v>
      </c>
      <c r="AL13" s="18"/>
      <c r="AM13" s="18"/>
      <c r="AN13" s="18"/>
      <c r="AO13" s="476"/>
      <c r="AP13" s="38"/>
      <c r="AQ13" s="38"/>
      <c r="AS13" s="66"/>
      <c r="AU13" s="72" t="s">
        <v>413</v>
      </c>
      <c r="AV13" s="71">
        <v>37</v>
      </c>
      <c r="AW13" t="s">
        <v>51</v>
      </c>
      <c r="AY13" s="200" t="s">
        <v>210</v>
      </c>
      <c r="AZ13" s="71">
        <v>37</v>
      </c>
      <c r="BA13" t="s">
        <v>51</v>
      </c>
    </row>
    <row r="14" spans="1:57" ht="24" thickTop="1">
      <c r="A14" s="5"/>
      <c r="B14" s="10"/>
      <c r="C14" s="18"/>
      <c r="D14" s="18"/>
      <c r="E14" s="18"/>
      <c r="F14" s="18"/>
      <c r="G14" s="13"/>
      <c r="H14" s="5"/>
      <c r="I14" s="10"/>
      <c r="J14" s="18"/>
      <c r="K14" s="18"/>
      <c r="L14" s="18"/>
      <c r="M14" s="18"/>
      <c r="N14" s="14"/>
      <c r="O14" s="14"/>
      <c r="P14" s="14"/>
      <c r="Q14" s="14"/>
      <c r="R14" s="72" t="s">
        <v>810</v>
      </c>
      <c r="S14" s="464">
        <v>37</v>
      </c>
      <c r="T14" s="17">
        <v>77</v>
      </c>
      <c r="U14" s="14"/>
      <c r="V14" s="72" t="s">
        <v>827</v>
      </c>
      <c r="W14" s="464">
        <v>32</v>
      </c>
      <c r="X14" s="17">
        <v>18</v>
      </c>
      <c r="Y14" s="14"/>
      <c r="Z14" s="73"/>
      <c r="AA14" s="40"/>
      <c r="AB14" s="5"/>
      <c r="AC14" s="10"/>
      <c r="AD14" s="18"/>
      <c r="AE14" s="18"/>
      <c r="AF14" s="13"/>
      <c r="AG14" s="13"/>
      <c r="AH14" s="5"/>
      <c r="AI14" s="10"/>
      <c r="AJ14" s="38"/>
      <c r="AK14" s="38"/>
      <c r="AL14" s="18"/>
      <c r="AM14" s="18"/>
      <c r="AN14" s="18"/>
      <c r="AO14" s="14"/>
      <c r="AP14" s="14"/>
      <c r="AQ14" s="14"/>
      <c r="AS14" s="66"/>
      <c r="AU14" s="72" t="s">
        <v>421</v>
      </c>
      <c r="AV14" s="71">
        <v>35</v>
      </c>
      <c r="AW14" t="s">
        <v>52</v>
      </c>
      <c r="AY14" s="72" t="s">
        <v>419</v>
      </c>
      <c r="AZ14" s="71">
        <v>35</v>
      </c>
      <c r="BA14" t="s">
        <v>52</v>
      </c>
    </row>
    <row r="15" spans="1:57" ht="23">
      <c r="A15" s="5"/>
      <c r="B15" s="10"/>
      <c r="C15" s="18"/>
      <c r="D15" s="18"/>
      <c r="E15" s="18"/>
      <c r="F15" s="18"/>
      <c r="G15" s="13"/>
      <c r="H15" s="5"/>
      <c r="I15" s="10"/>
      <c r="J15" s="18"/>
      <c r="K15" s="18"/>
      <c r="L15" s="18"/>
      <c r="M15" s="18"/>
      <c r="N15" s="14"/>
      <c r="O15" s="14"/>
      <c r="P15" s="14"/>
      <c r="Q15" s="14"/>
      <c r="R15" s="72" t="s">
        <v>413</v>
      </c>
      <c r="S15" s="464">
        <v>37</v>
      </c>
      <c r="T15" s="17">
        <v>60</v>
      </c>
      <c r="U15" s="14"/>
      <c r="V15" s="72" t="s">
        <v>419</v>
      </c>
      <c r="W15" s="464">
        <v>31</v>
      </c>
      <c r="X15" s="17">
        <v>17</v>
      </c>
      <c r="Y15" s="14"/>
      <c r="Z15" s="73"/>
      <c r="AA15" s="40"/>
      <c r="AB15" s="5"/>
      <c r="AC15" s="10"/>
      <c r="AD15" s="18"/>
      <c r="AE15" s="18"/>
      <c r="AF15" s="13"/>
      <c r="AG15" s="13"/>
      <c r="AH15" s="5"/>
      <c r="AI15" s="10"/>
      <c r="AJ15" s="18"/>
      <c r="AK15" s="18"/>
      <c r="AL15" s="18"/>
      <c r="AM15" s="18"/>
      <c r="AN15" s="18"/>
      <c r="AO15" s="14"/>
      <c r="AP15" s="14"/>
      <c r="AQ15" s="14"/>
      <c r="AS15" s="66"/>
      <c r="AU15" s="72" t="s">
        <v>423</v>
      </c>
      <c r="AV15" s="71">
        <v>33</v>
      </c>
      <c r="AY15" s="72" t="s">
        <v>411</v>
      </c>
      <c r="AZ15" s="71">
        <v>33</v>
      </c>
    </row>
    <row r="16" spans="1:57" ht="23">
      <c r="A16" s="5"/>
      <c r="B16" s="10"/>
      <c r="C16" s="18"/>
      <c r="D16" s="18"/>
      <c r="E16" s="18"/>
      <c r="F16" s="18"/>
      <c r="G16" s="13"/>
      <c r="H16" s="5"/>
      <c r="I16" s="10"/>
      <c r="J16" s="18"/>
      <c r="K16" s="18"/>
      <c r="L16" s="18"/>
      <c r="M16" s="18"/>
      <c r="N16" s="14"/>
      <c r="O16" s="14"/>
      <c r="P16" s="14"/>
      <c r="Q16" s="14"/>
      <c r="R16" s="72" t="s">
        <v>800</v>
      </c>
      <c r="S16" s="464">
        <v>37</v>
      </c>
      <c r="T16" s="17">
        <v>55</v>
      </c>
      <c r="U16" s="14"/>
      <c r="V16" s="72" t="s">
        <v>418</v>
      </c>
      <c r="W16" s="464">
        <v>29</v>
      </c>
      <c r="X16" s="17">
        <v>24</v>
      </c>
      <c r="Y16" s="14"/>
      <c r="Z16" s="73"/>
      <c r="AA16" s="40"/>
      <c r="AB16" s="5"/>
      <c r="AC16" s="10"/>
      <c r="AD16" s="18"/>
      <c r="AE16" s="18"/>
      <c r="AF16" s="13"/>
      <c r="AG16" s="13"/>
      <c r="AH16" s="5"/>
      <c r="AI16" s="10"/>
      <c r="AJ16" s="18"/>
      <c r="AK16" s="18"/>
      <c r="AL16" s="18"/>
      <c r="AM16" s="18"/>
      <c r="AN16" s="18"/>
      <c r="AO16" s="14"/>
      <c r="AP16" s="14"/>
      <c r="AQ16" s="14"/>
      <c r="AS16" s="66"/>
      <c r="AU16" s="72" t="s">
        <v>800</v>
      </c>
      <c r="AV16" s="71">
        <v>32</v>
      </c>
      <c r="AY16" s="72" t="s">
        <v>828</v>
      </c>
      <c r="AZ16" s="71">
        <v>32</v>
      </c>
    </row>
    <row r="17" spans="1:52" ht="23">
      <c r="A17" s="5"/>
      <c r="B17" s="10"/>
      <c r="C17" s="18"/>
      <c r="D17" s="18"/>
      <c r="E17" s="18"/>
      <c r="F17" s="18"/>
      <c r="G17" s="13"/>
      <c r="H17" s="5"/>
      <c r="I17" s="10"/>
      <c r="J17" s="18"/>
      <c r="K17" s="18"/>
      <c r="L17" s="18"/>
      <c r="M17" s="18"/>
      <c r="N17" s="14"/>
      <c r="O17" s="14"/>
      <c r="P17" s="14"/>
      <c r="Q17" s="14"/>
      <c r="R17" s="72" t="s">
        <v>421</v>
      </c>
      <c r="S17" s="464">
        <v>35</v>
      </c>
      <c r="T17" s="17">
        <v>65</v>
      </c>
      <c r="U17" s="14"/>
      <c r="V17" s="72" t="s">
        <v>411</v>
      </c>
      <c r="W17" s="464">
        <v>27</v>
      </c>
      <c r="X17" s="17">
        <v>23</v>
      </c>
      <c r="Y17" s="14"/>
      <c r="Z17" s="73"/>
      <c r="AA17" s="40"/>
      <c r="AB17" s="5"/>
      <c r="AC17" s="10"/>
      <c r="AD17" s="18"/>
      <c r="AE17" s="18"/>
      <c r="AF17" s="13"/>
      <c r="AG17" s="13"/>
      <c r="AH17" s="5"/>
      <c r="AI17" s="10"/>
      <c r="AJ17" s="18"/>
      <c r="AK17" s="18"/>
      <c r="AL17" s="18"/>
      <c r="AM17" s="18"/>
      <c r="AN17" s="18"/>
      <c r="AO17" s="14"/>
      <c r="AP17" s="14"/>
      <c r="AQ17" s="14"/>
      <c r="AS17" s="66"/>
      <c r="AU17" s="72" t="s">
        <v>813</v>
      </c>
      <c r="AV17" s="71">
        <v>31</v>
      </c>
      <c r="AY17" s="72" t="s">
        <v>418</v>
      </c>
      <c r="AZ17" s="71">
        <v>31</v>
      </c>
    </row>
    <row r="18" spans="1:52" ht="24" thickBot="1">
      <c r="B18" s="34" t="s">
        <v>84</v>
      </c>
      <c r="C18" s="3"/>
      <c r="D18" s="3"/>
      <c r="E18" s="3"/>
      <c r="F18" s="3"/>
      <c r="G18" s="13"/>
      <c r="H18" s="6"/>
      <c r="I18" s="34" t="s">
        <v>85</v>
      </c>
      <c r="J18" s="13"/>
      <c r="K18" s="6"/>
      <c r="L18" s="18"/>
      <c r="M18" s="6"/>
      <c r="N18" s="14"/>
      <c r="O18" s="14"/>
      <c r="P18" s="14"/>
      <c r="Q18" s="14"/>
      <c r="R18" s="70" t="s">
        <v>424</v>
      </c>
      <c r="S18" s="464">
        <v>35</v>
      </c>
      <c r="T18" s="17">
        <v>64</v>
      </c>
      <c r="U18" s="14"/>
      <c r="V18" s="72" t="s">
        <v>828</v>
      </c>
      <c r="W18" s="464">
        <v>20</v>
      </c>
      <c r="X18" s="17">
        <v>24</v>
      </c>
      <c r="Y18" s="14"/>
      <c r="Z18" s="73"/>
      <c r="AA18" s="40"/>
      <c r="AC18" s="34" t="s">
        <v>84</v>
      </c>
      <c r="AD18" s="3"/>
      <c r="AE18" s="3"/>
      <c r="AF18" s="13"/>
      <c r="AG18" s="13"/>
      <c r="AH18" s="6"/>
      <c r="AI18" s="34" t="s">
        <v>85</v>
      </c>
      <c r="AJ18" s="13"/>
      <c r="AK18" s="6"/>
      <c r="AL18" s="18"/>
      <c r="AM18" s="18"/>
      <c r="AN18" s="6"/>
      <c r="AO18" s="14"/>
      <c r="AP18" s="14"/>
      <c r="AQ18" s="14"/>
      <c r="AS18" s="66"/>
      <c r="AU18" s="70" t="s">
        <v>86</v>
      </c>
      <c r="AV18" s="71">
        <v>30</v>
      </c>
      <c r="AY18" s="72" t="s">
        <v>336</v>
      </c>
      <c r="AZ18" s="71">
        <v>30</v>
      </c>
    </row>
    <row r="19" spans="1:52" ht="25" thickTop="1" thickBot="1">
      <c r="A19" s="5" t="s">
        <v>0</v>
      </c>
      <c r="B19" s="6" t="s">
        <v>1</v>
      </c>
      <c r="C19" s="7" t="s">
        <v>2</v>
      </c>
      <c r="D19" s="8" t="s">
        <v>3</v>
      </c>
      <c r="E19" s="18"/>
      <c r="F19" s="18"/>
      <c r="G19" s="13"/>
      <c r="H19" s="5" t="s">
        <v>0</v>
      </c>
      <c r="I19" s="6" t="s">
        <v>1</v>
      </c>
      <c r="J19" s="7" t="s">
        <v>2</v>
      </c>
      <c r="K19" s="8" t="s">
        <v>3</v>
      </c>
      <c r="L19" s="18"/>
      <c r="M19" s="6"/>
      <c r="N19" s="13"/>
      <c r="O19" s="13"/>
      <c r="P19" s="13"/>
      <c r="Q19" s="13"/>
      <c r="R19" s="72" t="s">
        <v>813</v>
      </c>
      <c r="S19" s="464">
        <v>34</v>
      </c>
      <c r="T19" s="17">
        <v>69</v>
      </c>
      <c r="U19" s="14"/>
      <c r="V19" s="72" t="s">
        <v>416</v>
      </c>
      <c r="W19" s="464">
        <v>18</v>
      </c>
      <c r="X19" s="17">
        <v>20</v>
      </c>
      <c r="Y19" s="14"/>
      <c r="Z19" s="73"/>
      <c r="AA19" s="40"/>
      <c r="AB19" s="5" t="s">
        <v>0</v>
      </c>
      <c r="AC19" s="6" t="s">
        <v>1</v>
      </c>
      <c r="AD19" s="7" t="s">
        <v>2</v>
      </c>
      <c r="AE19" s="8" t="s">
        <v>3</v>
      </c>
      <c r="AF19" s="13" t="s">
        <v>4</v>
      </c>
      <c r="AG19" s="13"/>
      <c r="AH19" s="5" t="s">
        <v>0</v>
      </c>
      <c r="AI19" s="6" t="s">
        <v>1</v>
      </c>
      <c r="AJ19" s="7" t="s">
        <v>2</v>
      </c>
      <c r="AK19" s="8" t="s">
        <v>3</v>
      </c>
      <c r="AL19" s="18" t="s">
        <v>4</v>
      </c>
      <c r="AM19" s="18"/>
      <c r="AN19" s="6"/>
      <c r="AO19" s="13"/>
      <c r="AP19" s="13"/>
      <c r="AQ19" s="13"/>
      <c r="AS19" s="66"/>
      <c r="AU19" s="72" t="s">
        <v>810</v>
      </c>
      <c r="AV19" s="75">
        <v>29</v>
      </c>
      <c r="AY19" s="72" t="s">
        <v>827</v>
      </c>
      <c r="AZ19" s="75">
        <v>29</v>
      </c>
    </row>
    <row r="20" spans="1:52" ht="24" thickTop="1">
      <c r="A20" s="5">
        <v>1</v>
      </c>
      <c r="B20" s="10" t="s">
        <v>409</v>
      </c>
      <c r="C20" s="11">
        <v>52</v>
      </c>
      <c r="D20" s="12">
        <v>39</v>
      </c>
      <c r="E20" s="18">
        <f>C20*9/8</f>
        <v>58.5</v>
      </c>
      <c r="F20" s="18">
        <f>D20*9/8</f>
        <v>43.875</v>
      </c>
      <c r="G20" s="13"/>
      <c r="H20" s="5">
        <v>1</v>
      </c>
      <c r="I20" s="10" t="s">
        <v>806</v>
      </c>
      <c r="J20" s="11">
        <v>49</v>
      </c>
      <c r="K20" s="12">
        <v>40</v>
      </c>
      <c r="L20" s="6"/>
      <c r="M20" s="18"/>
      <c r="N20" s="13"/>
      <c r="O20" s="13"/>
      <c r="P20" s="13"/>
      <c r="Q20" s="13"/>
      <c r="R20" s="70" t="s">
        <v>811</v>
      </c>
      <c r="S20" s="464">
        <v>34</v>
      </c>
      <c r="T20" s="17">
        <v>38</v>
      </c>
      <c r="U20" s="14"/>
      <c r="V20" s="72" t="s">
        <v>829</v>
      </c>
      <c r="W20" s="464">
        <v>15</v>
      </c>
      <c r="X20" s="17">
        <v>16</v>
      </c>
      <c r="Y20" s="14"/>
      <c r="Z20" s="73"/>
      <c r="AA20" s="74"/>
      <c r="AB20" s="5">
        <v>1</v>
      </c>
      <c r="AC20" s="68" t="s">
        <v>799</v>
      </c>
      <c r="AD20" s="11">
        <v>57</v>
      </c>
      <c r="AE20" s="12">
        <v>47</v>
      </c>
      <c r="AF20" s="13" t="s">
        <v>60</v>
      </c>
      <c r="AG20" s="13"/>
      <c r="AH20" s="5">
        <v>1</v>
      </c>
      <c r="AI20" s="68" t="s">
        <v>411</v>
      </c>
      <c r="AJ20" s="11">
        <v>46</v>
      </c>
      <c r="AK20" s="12">
        <v>31</v>
      </c>
      <c r="AL20" s="13" t="s">
        <v>60</v>
      </c>
      <c r="AM20" s="13"/>
      <c r="AN20" s="18"/>
      <c r="AO20" s="13"/>
      <c r="AP20" s="13"/>
      <c r="AQ20" s="13"/>
      <c r="AS20" s="66"/>
      <c r="AU20" s="70" t="s">
        <v>816</v>
      </c>
      <c r="AV20" s="75">
        <v>28</v>
      </c>
      <c r="AY20" s="72" t="s">
        <v>829</v>
      </c>
      <c r="AZ20" s="75">
        <v>28</v>
      </c>
    </row>
    <row r="21" spans="1:52" ht="24" thickBot="1">
      <c r="A21" s="5">
        <v>2</v>
      </c>
      <c r="B21" s="10" t="s">
        <v>799</v>
      </c>
      <c r="C21" s="16">
        <v>47</v>
      </c>
      <c r="D21" s="17">
        <v>65</v>
      </c>
      <c r="E21" s="18">
        <f t="shared" ref="E21:F28" si="1">C21*9/8</f>
        <v>52.875</v>
      </c>
      <c r="F21" s="18">
        <f t="shared" si="1"/>
        <v>73.125</v>
      </c>
      <c r="G21" s="13"/>
      <c r="H21" s="5">
        <v>2</v>
      </c>
      <c r="I21" s="10" t="s">
        <v>808</v>
      </c>
      <c r="J21" s="16">
        <v>48</v>
      </c>
      <c r="K21" s="17">
        <v>32</v>
      </c>
      <c r="L21" s="6"/>
      <c r="M21" s="18"/>
      <c r="N21" s="14"/>
      <c r="O21" s="14"/>
      <c r="P21" s="14"/>
      <c r="Q21" s="14"/>
      <c r="R21" s="72" t="s">
        <v>86</v>
      </c>
      <c r="S21" s="464">
        <v>33</v>
      </c>
      <c r="T21" s="17">
        <v>60</v>
      </c>
      <c r="U21" s="14"/>
      <c r="V21" s="76" t="s">
        <v>830</v>
      </c>
      <c r="W21" s="473">
        <v>10</v>
      </c>
      <c r="X21" s="21">
        <v>15</v>
      </c>
      <c r="Y21" s="14"/>
      <c r="Z21" s="73"/>
      <c r="AA21" s="74"/>
      <c r="AB21" s="5">
        <v>2</v>
      </c>
      <c r="AC21" s="72" t="s">
        <v>806</v>
      </c>
      <c r="AD21" s="16">
        <v>48</v>
      </c>
      <c r="AE21" s="17">
        <v>37</v>
      </c>
      <c r="AF21" s="13" t="s">
        <v>62</v>
      </c>
      <c r="AG21" s="13"/>
      <c r="AH21" s="5">
        <v>2</v>
      </c>
      <c r="AI21" s="72" t="s">
        <v>828</v>
      </c>
      <c r="AJ21" s="16">
        <v>39</v>
      </c>
      <c r="AK21" s="17">
        <v>20</v>
      </c>
      <c r="AL21" s="13" t="s">
        <v>61</v>
      </c>
      <c r="AM21" s="13"/>
      <c r="AN21" s="18"/>
      <c r="AO21" s="14"/>
      <c r="AS21" s="66"/>
      <c r="AU21" s="72" t="s">
        <v>824</v>
      </c>
      <c r="AV21" s="75">
        <v>27</v>
      </c>
      <c r="AY21" s="76" t="s">
        <v>830</v>
      </c>
      <c r="AZ21" s="77">
        <v>27</v>
      </c>
    </row>
    <row r="22" spans="1:52" ht="25" thickTop="1" thickBot="1">
      <c r="A22" s="5">
        <v>3</v>
      </c>
      <c r="B22" s="10" t="s">
        <v>803</v>
      </c>
      <c r="C22" s="16">
        <v>45</v>
      </c>
      <c r="D22" s="17">
        <v>27</v>
      </c>
      <c r="E22" s="18">
        <f t="shared" si="1"/>
        <v>50.625</v>
      </c>
      <c r="F22" s="18">
        <f t="shared" si="1"/>
        <v>30.375</v>
      </c>
      <c r="G22" s="13"/>
      <c r="H22" s="5">
        <v>3</v>
      </c>
      <c r="I22" s="10" t="s">
        <v>812</v>
      </c>
      <c r="J22" s="16">
        <v>44</v>
      </c>
      <c r="K22" s="17">
        <v>23</v>
      </c>
      <c r="L22" s="18"/>
      <c r="M22" s="18"/>
      <c r="N22" s="14"/>
      <c r="O22" s="14"/>
      <c r="P22" s="14"/>
      <c r="Q22" s="14"/>
      <c r="R22" s="477" t="s">
        <v>816</v>
      </c>
      <c r="S22" s="473">
        <v>32</v>
      </c>
      <c r="T22" s="21">
        <v>65</v>
      </c>
      <c r="U22" s="14"/>
      <c r="V22" s="14"/>
      <c r="W22" s="14"/>
      <c r="X22" s="14"/>
      <c r="Y22" s="14"/>
      <c r="Z22" s="73"/>
      <c r="AA22" s="40"/>
      <c r="AB22" s="5">
        <v>3</v>
      </c>
      <c r="AC22" s="72" t="s">
        <v>409</v>
      </c>
      <c r="AD22" s="16">
        <v>44</v>
      </c>
      <c r="AE22" s="17">
        <v>46</v>
      </c>
      <c r="AF22" s="13" t="s">
        <v>59</v>
      </c>
      <c r="AG22" s="13"/>
      <c r="AH22" s="5">
        <v>3</v>
      </c>
      <c r="AI22" s="72" t="s">
        <v>419</v>
      </c>
      <c r="AJ22" s="16">
        <v>37</v>
      </c>
      <c r="AK22" s="17">
        <v>20</v>
      </c>
      <c r="AL22" s="14" t="s">
        <v>59</v>
      </c>
      <c r="AM22" s="14"/>
      <c r="AN22" s="18"/>
      <c r="AO22" s="14"/>
      <c r="AS22" s="66"/>
      <c r="AU22" s="70" t="s">
        <v>424</v>
      </c>
      <c r="AV22" s="75">
        <v>26</v>
      </c>
    </row>
    <row r="23" spans="1:52" ht="24" thickTop="1">
      <c r="A23" s="5">
        <v>4</v>
      </c>
      <c r="B23" s="10" t="s">
        <v>328</v>
      </c>
      <c r="C23" s="16">
        <v>29</v>
      </c>
      <c r="D23" s="17">
        <v>24</v>
      </c>
      <c r="E23" s="18">
        <f t="shared" si="1"/>
        <v>32.625</v>
      </c>
      <c r="F23" s="18">
        <f t="shared" si="1"/>
        <v>27</v>
      </c>
      <c r="G23" s="13"/>
      <c r="H23" s="5">
        <v>4</v>
      </c>
      <c r="I23" s="10" t="s">
        <v>815</v>
      </c>
      <c r="J23" s="16">
        <v>42</v>
      </c>
      <c r="K23" s="17">
        <v>21</v>
      </c>
      <c r="L23" s="18"/>
      <c r="M23" s="18"/>
      <c r="N23" s="14"/>
      <c r="O23" s="14"/>
      <c r="P23" s="14"/>
      <c r="Q23" s="14"/>
      <c r="R23" s="459" t="s">
        <v>818</v>
      </c>
      <c r="S23" s="460">
        <v>30</v>
      </c>
      <c r="T23" s="461">
        <v>57</v>
      </c>
      <c r="U23" s="14"/>
      <c r="V23" s="14"/>
      <c r="W23" s="14"/>
      <c r="X23" s="14"/>
      <c r="Y23" s="14"/>
      <c r="Z23" s="73"/>
      <c r="AA23" s="40"/>
      <c r="AB23" s="5">
        <v>4</v>
      </c>
      <c r="AC23" s="72" t="s">
        <v>823</v>
      </c>
      <c r="AD23" s="16">
        <v>42</v>
      </c>
      <c r="AE23" s="17">
        <v>24</v>
      </c>
      <c r="AF23" s="13" t="s">
        <v>61</v>
      </c>
      <c r="AG23" s="13"/>
      <c r="AH23" s="5">
        <v>4</v>
      </c>
      <c r="AI23" s="72" t="s">
        <v>210</v>
      </c>
      <c r="AJ23" s="16">
        <v>36</v>
      </c>
      <c r="AK23" s="17">
        <v>23</v>
      </c>
      <c r="AL23" s="14" t="s">
        <v>62</v>
      </c>
      <c r="AM23" s="14"/>
      <c r="AN23" s="18"/>
      <c r="AO23" s="14"/>
      <c r="AS23" s="66"/>
      <c r="AU23" s="70" t="s">
        <v>804</v>
      </c>
      <c r="AV23" s="75">
        <v>27</v>
      </c>
      <c r="AW23" t="s">
        <v>51</v>
      </c>
    </row>
    <row r="24" spans="1:52" ht="23">
      <c r="A24" s="5">
        <v>5</v>
      </c>
      <c r="B24" s="10" t="s">
        <v>826</v>
      </c>
      <c r="C24" s="16">
        <v>28</v>
      </c>
      <c r="D24" s="17">
        <v>23</v>
      </c>
      <c r="E24" s="18">
        <f t="shared" si="1"/>
        <v>31.5</v>
      </c>
      <c r="F24" s="18">
        <f t="shared" si="1"/>
        <v>25.875</v>
      </c>
      <c r="G24" s="13"/>
      <c r="H24" s="5">
        <v>5</v>
      </c>
      <c r="I24" s="10" t="s">
        <v>819</v>
      </c>
      <c r="J24" s="478">
        <v>41</v>
      </c>
      <c r="K24" s="48">
        <v>27</v>
      </c>
      <c r="L24" s="18"/>
      <c r="M24" s="18"/>
      <c r="N24" s="14"/>
      <c r="O24" s="14"/>
      <c r="P24" s="14"/>
      <c r="Q24" s="14"/>
      <c r="R24" s="70" t="s">
        <v>801</v>
      </c>
      <c r="S24" s="464">
        <v>30</v>
      </c>
      <c r="T24" s="17">
        <v>48</v>
      </c>
      <c r="U24" s="14"/>
      <c r="V24" s="14"/>
      <c r="W24" s="14"/>
      <c r="X24" s="14"/>
      <c r="Y24" s="14"/>
      <c r="Z24" s="73"/>
      <c r="AA24" s="40"/>
      <c r="AB24" s="5">
        <v>5</v>
      </c>
      <c r="AC24" s="72" t="s">
        <v>803</v>
      </c>
      <c r="AD24" s="16">
        <v>37</v>
      </c>
      <c r="AE24" s="17">
        <v>34</v>
      </c>
      <c r="AF24" s="13"/>
      <c r="AG24" s="13"/>
      <c r="AH24" s="5">
        <v>5</v>
      </c>
      <c r="AI24" s="72" t="s">
        <v>418</v>
      </c>
      <c r="AJ24" s="16">
        <v>31</v>
      </c>
      <c r="AK24" s="17">
        <v>23</v>
      </c>
      <c r="AL24" s="18"/>
      <c r="AM24" s="18"/>
      <c r="AN24" s="18"/>
      <c r="AO24" s="14"/>
      <c r="AS24" s="66"/>
      <c r="AU24" s="70" t="s">
        <v>417</v>
      </c>
      <c r="AV24" s="75">
        <v>25</v>
      </c>
      <c r="AW24" t="s">
        <v>52</v>
      </c>
    </row>
    <row r="25" spans="1:52" ht="23">
      <c r="A25" s="5">
        <v>6</v>
      </c>
      <c r="B25" s="10" t="s">
        <v>827</v>
      </c>
      <c r="C25" s="16">
        <v>28</v>
      </c>
      <c r="D25" s="17">
        <v>16</v>
      </c>
      <c r="E25" s="18">
        <f t="shared" si="1"/>
        <v>31.5</v>
      </c>
      <c r="F25" s="18">
        <f t="shared" si="1"/>
        <v>18</v>
      </c>
      <c r="G25" s="13"/>
      <c r="H25" s="5">
        <v>6</v>
      </c>
      <c r="I25" s="10" t="s">
        <v>823</v>
      </c>
      <c r="J25" s="16">
        <v>41</v>
      </c>
      <c r="K25" s="17">
        <v>18</v>
      </c>
      <c r="L25" s="18"/>
      <c r="M25" s="18"/>
      <c r="N25" s="14"/>
      <c r="O25" s="14"/>
      <c r="P25" s="14"/>
      <c r="Q25" s="14"/>
      <c r="R25" s="72" t="s">
        <v>817</v>
      </c>
      <c r="S25" s="464">
        <v>30</v>
      </c>
      <c r="T25" s="17">
        <v>45</v>
      </c>
      <c r="U25" s="14"/>
      <c r="V25" s="14"/>
      <c r="W25" s="14"/>
      <c r="X25" s="14"/>
      <c r="Y25" s="14"/>
      <c r="Z25" s="73"/>
      <c r="AA25" s="40"/>
      <c r="AB25" s="5">
        <v>6</v>
      </c>
      <c r="AC25" s="72" t="s">
        <v>815</v>
      </c>
      <c r="AD25" s="16">
        <v>37</v>
      </c>
      <c r="AE25" s="17">
        <v>30</v>
      </c>
      <c r="AF25" s="13"/>
      <c r="AG25" s="13"/>
      <c r="AH25" s="5">
        <v>6</v>
      </c>
      <c r="AI25" s="72" t="s">
        <v>336</v>
      </c>
      <c r="AJ25" s="16">
        <v>28</v>
      </c>
      <c r="AK25" s="17">
        <v>20</v>
      </c>
      <c r="AL25" s="18"/>
      <c r="AM25" s="18"/>
      <c r="AN25" s="18"/>
      <c r="AO25" s="14"/>
      <c r="AS25" s="66"/>
      <c r="AU25" s="72" t="s">
        <v>809</v>
      </c>
      <c r="AV25" s="75">
        <v>23</v>
      </c>
    </row>
    <row r="26" spans="1:52" ht="23">
      <c r="A26" s="5">
        <v>7</v>
      </c>
      <c r="B26" s="10" t="s">
        <v>411</v>
      </c>
      <c r="C26" s="16">
        <v>24</v>
      </c>
      <c r="D26" s="17">
        <v>20</v>
      </c>
      <c r="E26" s="18">
        <f t="shared" si="1"/>
        <v>27</v>
      </c>
      <c r="F26" s="18">
        <f t="shared" si="1"/>
        <v>22.5</v>
      </c>
      <c r="G26" s="13"/>
      <c r="H26" s="5">
        <v>7</v>
      </c>
      <c r="I26" s="10" t="s">
        <v>419</v>
      </c>
      <c r="J26" s="16">
        <v>31</v>
      </c>
      <c r="K26" s="17">
        <v>17</v>
      </c>
      <c r="L26" s="18"/>
      <c r="M26" s="18"/>
      <c r="N26" s="14"/>
      <c r="O26" s="14"/>
      <c r="P26" s="14"/>
      <c r="Q26" s="14"/>
      <c r="R26" s="72" t="s">
        <v>814</v>
      </c>
      <c r="S26" s="464">
        <v>29</v>
      </c>
      <c r="T26" s="17">
        <v>68</v>
      </c>
      <c r="U26" s="14"/>
      <c r="V26" s="14"/>
      <c r="W26" s="14"/>
      <c r="X26" s="14"/>
      <c r="Y26" s="14"/>
      <c r="Z26" s="73"/>
      <c r="AA26" s="40"/>
      <c r="AB26" s="5">
        <v>7</v>
      </c>
      <c r="AC26" s="72" t="s">
        <v>808</v>
      </c>
      <c r="AD26" s="16">
        <v>28</v>
      </c>
      <c r="AE26" s="17">
        <v>29</v>
      </c>
      <c r="AF26" s="13"/>
      <c r="AG26" s="13"/>
      <c r="AH26" s="5">
        <v>7</v>
      </c>
      <c r="AI26" s="72" t="s">
        <v>827</v>
      </c>
      <c r="AJ26" s="16">
        <v>24</v>
      </c>
      <c r="AK26" s="17">
        <v>22</v>
      </c>
      <c r="AL26" s="18"/>
      <c r="AM26" s="18"/>
      <c r="AN26" s="18"/>
      <c r="AO26" s="14"/>
      <c r="AS26" s="66"/>
      <c r="AU26" s="72" t="s">
        <v>801</v>
      </c>
      <c r="AV26" s="75">
        <v>22</v>
      </c>
    </row>
    <row r="27" spans="1:52" ht="23">
      <c r="A27" s="5">
        <v>8</v>
      </c>
      <c r="B27" s="10" t="s">
        <v>828</v>
      </c>
      <c r="C27" s="16">
        <v>18</v>
      </c>
      <c r="D27" s="17">
        <v>21</v>
      </c>
      <c r="E27" s="18">
        <f t="shared" si="1"/>
        <v>20.25</v>
      </c>
      <c r="F27" s="18">
        <f t="shared" si="1"/>
        <v>23.625</v>
      </c>
      <c r="G27" s="13"/>
      <c r="H27" s="5">
        <v>8</v>
      </c>
      <c r="I27" s="10" t="s">
        <v>418</v>
      </c>
      <c r="J27" s="16">
        <v>29</v>
      </c>
      <c r="K27" s="17">
        <v>24</v>
      </c>
      <c r="L27" s="18"/>
      <c r="M27" s="18"/>
      <c r="N27" s="14"/>
      <c r="O27" s="14"/>
      <c r="P27" s="14"/>
      <c r="Q27" s="14"/>
      <c r="R27" s="70" t="s">
        <v>417</v>
      </c>
      <c r="S27" s="464">
        <v>29</v>
      </c>
      <c r="T27" s="17">
        <v>50</v>
      </c>
      <c r="U27" s="14"/>
      <c r="V27" s="14"/>
      <c r="W27" s="14"/>
      <c r="X27" s="14"/>
      <c r="Y27" s="14"/>
      <c r="Z27" s="73"/>
      <c r="AA27" s="40"/>
      <c r="AB27" s="5">
        <v>8</v>
      </c>
      <c r="AC27" s="72" t="s">
        <v>328</v>
      </c>
      <c r="AD27" s="16">
        <v>30</v>
      </c>
      <c r="AE27" s="17">
        <v>18</v>
      </c>
      <c r="AF27" s="13"/>
      <c r="AG27" s="13"/>
      <c r="AH27" s="5">
        <v>8</v>
      </c>
      <c r="AI27" s="72" t="s">
        <v>829</v>
      </c>
      <c r="AJ27" s="16">
        <v>24</v>
      </c>
      <c r="AK27" s="17">
        <v>18</v>
      </c>
      <c r="AL27" s="18"/>
      <c r="AM27" s="18"/>
      <c r="AN27" s="18"/>
      <c r="AO27" s="14"/>
      <c r="AS27" s="66"/>
      <c r="AU27" s="70" t="s">
        <v>814</v>
      </c>
      <c r="AV27" s="75">
        <v>21</v>
      </c>
    </row>
    <row r="28" spans="1:52" ht="24" thickBot="1">
      <c r="A28" s="5">
        <v>9</v>
      </c>
      <c r="B28" s="10" t="s">
        <v>416</v>
      </c>
      <c r="C28" s="20">
        <v>16</v>
      </c>
      <c r="D28" s="21">
        <v>18</v>
      </c>
      <c r="E28" s="18">
        <f t="shared" si="1"/>
        <v>18</v>
      </c>
      <c r="F28" s="18">
        <f t="shared" si="1"/>
        <v>20.25</v>
      </c>
      <c r="G28" s="13"/>
      <c r="H28" s="5">
        <v>9</v>
      </c>
      <c r="I28" s="10" t="s">
        <v>829</v>
      </c>
      <c r="J28" s="471">
        <v>15</v>
      </c>
      <c r="K28" s="472">
        <v>16</v>
      </c>
      <c r="L28" s="18"/>
      <c r="M28" s="18"/>
      <c r="N28" s="14"/>
      <c r="O28" s="14"/>
      <c r="P28" s="14"/>
      <c r="Q28" s="14"/>
      <c r="R28" s="70" t="s">
        <v>825</v>
      </c>
      <c r="S28" s="464">
        <v>21</v>
      </c>
      <c r="T28" s="17">
        <v>57</v>
      </c>
      <c r="U28" s="14"/>
      <c r="V28" s="14"/>
      <c r="W28" s="14"/>
      <c r="X28" s="14"/>
      <c r="Y28" s="14"/>
      <c r="Z28" s="73"/>
      <c r="AA28" s="40"/>
      <c r="AB28" s="5">
        <v>9</v>
      </c>
      <c r="AC28" s="72" t="s">
        <v>812</v>
      </c>
      <c r="AD28" s="471">
        <v>19</v>
      </c>
      <c r="AE28" s="472">
        <v>12</v>
      </c>
      <c r="AF28" s="13"/>
      <c r="AG28" s="13"/>
      <c r="AH28" s="5">
        <v>9</v>
      </c>
      <c r="AI28" s="76" t="s">
        <v>830</v>
      </c>
      <c r="AJ28" s="20">
        <v>24</v>
      </c>
      <c r="AK28" s="21">
        <v>16</v>
      </c>
      <c r="AL28" s="18"/>
      <c r="AM28" s="18"/>
      <c r="AN28" s="18"/>
      <c r="AO28" s="14"/>
      <c r="AS28" s="66"/>
      <c r="AU28" s="70" t="s">
        <v>817</v>
      </c>
      <c r="AV28" s="75">
        <v>20</v>
      </c>
    </row>
    <row r="29" spans="1:52" ht="25" thickTop="1" thickBot="1">
      <c r="A29" s="5"/>
      <c r="B29" s="10"/>
      <c r="C29" s="6"/>
      <c r="D29" s="6"/>
      <c r="E29" s="6"/>
      <c r="F29" s="6"/>
      <c r="G29" s="13"/>
      <c r="H29" s="5">
        <v>10</v>
      </c>
      <c r="I29" s="10" t="s">
        <v>830</v>
      </c>
      <c r="J29" s="20">
        <v>10</v>
      </c>
      <c r="K29" s="21">
        <v>15</v>
      </c>
      <c r="L29" s="18"/>
      <c r="M29" s="18"/>
      <c r="N29" s="14"/>
      <c r="O29" s="14"/>
      <c r="P29" s="14"/>
      <c r="Q29" s="14"/>
      <c r="R29" s="72" t="s">
        <v>822</v>
      </c>
      <c r="S29" s="464">
        <v>19</v>
      </c>
      <c r="T29" s="17">
        <v>45</v>
      </c>
      <c r="U29" s="14"/>
      <c r="V29" s="14"/>
      <c r="W29" s="14"/>
      <c r="X29" s="14"/>
      <c r="Y29" s="14"/>
      <c r="Z29" s="73"/>
      <c r="AA29" s="40"/>
      <c r="AB29" s="5">
        <v>10</v>
      </c>
      <c r="AC29" s="76" t="s">
        <v>819</v>
      </c>
      <c r="AD29" s="20">
        <v>18</v>
      </c>
      <c r="AE29" s="21">
        <v>28</v>
      </c>
      <c r="AF29" s="13"/>
      <c r="AG29" s="13"/>
      <c r="AH29" s="5"/>
      <c r="AI29" s="10"/>
      <c r="AJ29" s="3"/>
      <c r="AK29" s="3"/>
      <c r="AL29" s="18"/>
      <c r="AM29" s="18"/>
      <c r="AS29" s="66"/>
      <c r="AU29" s="72" t="s">
        <v>820</v>
      </c>
      <c r="AV29" s="75">
        <v>20</v>
      </c>
    </row>
    <row r="30" spans="1:52" ht="24" thickTop="1">
      <c r="A30" s="5"/>
      <c r="B30" s="6"/>
      <c r="C30" s="6"/>
      <c r="D30" s="6"/>
      <c r="E30" s="6"/>
      <c r="F30" s="6"/>
      <c r="G30" s="6"/>
      <c r="H30" s="5"/>
      <c r="I30" s="10"/>
      <c r="J30" s="3"/>
      <c r="K30" s="3"/>
      <c r="L30" s="18"/>
      <c r="M30" s="18"/>
      <c r="N30" s="14"/>
      <c r="O30" s="14"/>
      <c r="P30" s="14"/>
      <c r="Q30" s="14"/>
      <c r="R30" s="72" t="s">
        <v>820</v>
      </c>
      <c r="S30" s="464">
        <v>13</v>
      </c>
      <c r="T30" s="17">
        <v>27</v>
      </c>
      <c r="U30" s="14"/>
      <c r="V30" s="14"/>
      <c r="W30" s="14"/>
      <c r="X30" s="14"/>
      <c r="Y30" s="14"/>
      <c r="Z30" s="14"/>
      <c r="AA30" s="18"/>
      <c r="AB30" s="18"/>
      <c r="AS30" s="479"/>
      <c r="AU30" s="72" t="s">
        <v>822</v>
      </c>
      <c r="AV30" s="75">
        <v>20</v>
      </c>
    </row>
    <row r="31" spans="1:52" ht="24" thickBot="1">
      <c r="A31" s="5"/>
      <c r="B31" s="6"/>
      <c r="C31" s="6"/>
      <c r="D31" s="6"/>
      <c r="E31" s="6"/>
      <c r="F31" s="6"/>
      <c r="G31" s="6"/>
      <c r="H31" s="5"/>
      <c r="I31" s="10"/>
      <c r="J31" s="78"/>
      <c r="L31" s="18"/>
      <c r="M31" s="18"/>
      <c r="N31" s="14"/>
      <c r="O31" s="14"/>
      <c r="P31" s="14"/>
      <c r="Q31" s="14"/>
      <c r="R31" s="76" t="s">
        <v>426</v>
      </c>
      <c r="S31" s="473">
        <v>9</v>
      </c>
      <c r="T31" s="21">
        <v>45</v>
      </c>
      <c r="U31" s="14"/>
      <c r="V31" s="14"/>
      <c r="W31" s="14"/>
      <c r="X31" s="14"/>
      <c r="Y31" s="14"/>
      <c r="Z31" s="14"/>
      <c r="AA31" s="18"/>
      <c r="AB31" s="18"/>
      <c r="AS31" s="479"/>
      <c r="AU31" s="477" t="s">
        <v>426</v>
      </c>
      <c r="AV31" s="77">
        <v>20</v>
      </c>
    </row>
    <row r="32" spans="1:52" ht="18" thickTop="1">
      <c r="A32" s="5"/>
      <c r="B32" s="6"/>
      <c r="C32" s="6"/>
      <c r="D32" s="6"/>
      <c r="E32" s="6"/>
      <c r="F32" s="6"/>
      <c r="G32" s="6"/>
      <c r="H32" s="5"/>
      <c r="I32" s="10"/>
      <c r="J32" s="78"/>
      <c r="K32" s="78"/>
      <c r="L32" s="18"/>
      <c r="M32" s="18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8"/>
      <c r="AB32" s="18"/>
      <c r="AS32" s="479"/>
    </row>
    <row r="33" spans="1:46" ht="17">
      <c r="A33" s="5"/>
      <c r="B33" s="6"/>
      <c r="G33" s="6"/>
      <c r="H33" s="5"/>
      <c r="I33" s="10"/>
      <c r="J33" s="78"/>
      <c r="K33" s="78"/>
      <c r="L33" s="18"/>
      <c r="M33" s="18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8"/>
      <c r="AB33" s="18"/>
      <c r="AS33" s="479"/>
    </row>
    <row r="34" spans="1:46" ht="17">
      <c r="A34" s="5"/>
      <c r="H34" s="5"/>
      <c r="I34" s="6"/>
      <c r="J34" s="78"/>
      <c r="K34" s="78"/>
      <c r="L34" s="18"/>
      <c r="M34" s="18"/>
      <c r="N34" s="14"/>
      <c r="O34" s="14"/>
      <c r="P34" s="14"/>
      <c r="Q34" s="14"/>
      <c r="U34" s="14"/>
      <c r="V34" s="14"/>
      <c r="W34" s="14"/>
      <c r="X34" s="14"/>
      <c r="Y34" s="14"/>
      <c r="Z34" s="14"/>
      <c r="AA34" s="18"/>
      <c r="AB34" s="18"/>
    </row>
    <row r="37" spans="1:46">
      <c r="AT37" s="43"/>
    </row>
    <row r="38" spans="1:46">
      <c r="AO38" s="43"/>
      <c r="AP38" s="43"/>
      <c r="AQ38" s="43"/>
      <c r="AR38" s="43"/>
      <c r="AS38" s="43"/>
      <c r="AT38" s="43"/>
    </row>
    <row r="39" spans="1:46">
      <c r="AO39" s="43"/>
      <c r="AP39" s="43"/>
      <c r="AQ39" s="43"/>
      <c r="AR39" s="43"/>
      <c r="AS39" s="43"/>
      <c r="AT39" s="43"/>
    </row>
    <row r="40" spans="1:46" ht="23">
      <c r="AO40" s="43"/>
      <c r="AP40" s="43"/>
      <c r="AQ40" s="59"/>
      <c r="AR40" s="43"/>
      <c r="AS40" s="43"/>
      <c r="AT40" s="43"/>
    </row>
    <row r="41" spans="1:46" ht="23">
      <c r="AO41" s="43"/>
      <c r="AP41" s="43"/>
      <c r="AQ41" s="59"/>
      <c r="AR41" s="43"/>
      <c r="AS41" s="43"/>
      <c r="AT41" s="43"/>
    </row>
    <row r="42" spans="1:46" ht="23">
      <c r="AO42" s="43"/>
      <c r="AP42" s="43"/>
      <c r="AQ42" s="59"/>
      <c r="AR42" s="43"/>
      <c r="AS42" s="43"/>
      <c r="AT42" s="43"/>
    </row>
    <row r="43" spans="1:46" ht="23">
      <c r="AO43" s="43"/>
      <c r="AP43" s="43"/>
      <c r="AQ43" s="59"/>
      <c r="AR43" s="43"/>
      <c r="AS43" s="43"/>
      <c r="AT43" s="43"/>
    </row>
    <row r="44" spans="1:46" ht="23">
      <c r="AO44" s="43"/>
      <c r="AP44" s="43"/>
      <c r="AQ44" s="59"/>
      <c r="AR44" s="43"/>
      <c r="AS44" s="43"/>
      <c r="AT44" s="43"/>
    </row>
    <row r="45" spans="1:46" ht="23">
      <c r="AO45" s="43"/>
      <c r="AP45" s="43"/>
      <c r="AQ45" s="59"/>
      <c r="AR45" s="43"/>
      <c r="AS45" s="43"/>
      <c r="AT45" s="43"/>
    </row>
    <row r="46" spans="1:46" ht="23">
      <c r="AO46" s="43"/>
      <c r="AP46" s="43"/>
      <c r="AQ46" s="59"/>
      <c r="AR46" s="43"/>
      <c r="AS46" s="43"/>
      <c r="AT46" s="43"/>
    </row>
    <row r="47" spans="1:46">
      <c r="AO47" s="43"/>
      <c r="AP47" s="43"/>
      <c r="AQ47" s="43"/>
      <c r="AR47" s="43"/>
      <c r="AS47" s="43"/>
      <c r="AT47" s="43"/>
    </row>
    <row r="48" spans="1:46">
      <c r="AO48" s="43"/>
      <c r="AP48" s="43"/>
      <c r="AQ48" s="43"/>
      <c r="AR48" s="43"/>
      <c r="AS48" s="43"/>
      <c r="AT48" s="43"/>
    </row>
    <row r="49" spans="41:45" customFormat="1">
      <c r="AO49" s="43"/>
      <c r="AP49" s="43"/>
      <c r="AQ49" s="43"/>
      <c r="AR49" s="43"/>
      <c r="AS49" s="43"/>
    </row>
  </sheetData>
  <sortState ref="G4:I13">
    <sortCondition ref="G3"/>
  </sortState>
  <mergeCells count="2">
    <mergeCell ref="AU2:AW2"/>
    <mergeCell ref="AY2:BB2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topLeftCell="G1" zoomScale="80" zoomScaleNormal="80" zoomScalePageLayoutView="80" workbookViewId="0">
      <selection activeCell="Y35" sqref="Y4:Y35"/>
    </sheetView>
  </sheetViews>
  <sheetFormatPr baseColWidth="10" defaultColWidth="9.1640625" defaultRowHeight="15" x14ac:dyDescent="0"/>
  <cols>
    <col min="1" max="1" width="3.5" style="2" customWidth="1"/>
    <col min="2" max="2" width="19.1640625" style="2" bestFit="1" customWidth="1"/>
    <col min="3" max="3" width="9.5" style="2" customWidth="1"/>
    <col min="4" max="4" width="7.5" style="2" customWidth="1"/>
    <col min="5" max="5" width="9.83203125" style="2" customWidth="1"/>
    <col min="6" max="6" width="5.5" style="2" customWidth="1"/>
    <col min="7" max="7" width="3.33203125" style="2" customWidth="1"/>
    <col min="8" max="8" width="20.5" style="2" bestFit="1" customWidth="1"/>
    <col min="9" max="9" width="8.1640625" style="2" bestFit="1" customWidth="1"/>
    <col min="10" max="10" width="5.5" style="2" bestFit="1" customWidth="1"/>
    <col min="11" max="11" width="10.5" style="2" customWidth="1"/>
    <col min="12" max="12" width="4.1640625" style="2" customWidth="1"/>
    <col min="13" max="13" width="22.33203125" style="82" bestFit="1" customWidth="1"/>
    <col min="14" max="17" width="5.6640625" style="82" customWidth="1"/>
    <col min="18" max="18" width="8.6640625" style="2" customWidth="1"/>
    <col min="19" max="19" width="7.5" style="42" customWidth="1"/>
    <col min="20" max="20" width="18" style="42" customWidth="1"/>
    <col min="21" max="21" width="8.1640625" style="42" bestFit="1" customWidth="1"/>
    <col min="22" max="22" width="6.6640625" style="42" customWidth="1"/>
    <col min="23" max="23" width="5.83203125" style="42" customWidth="1"/>
    <col min="24" max="24" width="19.5" style="2" customWidth="1"/>
    <col min="25" max="25" width="6.33203125" style="481" customWidth="1"/>
    <col min="26" max="26" width="3.83203125" style="2" customWidth="1"/>
    <col min="27" max="27" width="7.6640625" style="2" bestFit="1" customWidth="1"/>
    <col min="28" max="16384" width="9.1640625" style="2"/>
  </cols>
  <sheetData>
    <row r="1" spans="1:26" ht="18">
      <c r="B1" s="480" t="s">
        <v>831</v>
      </c>
    </row>
    <row r="2" spans="1:26" ht="16" thickBot="1"/>
    <row r="3" spans="1:26" ht="20.25" customHeight="1" thickTop="1" thickBot="1">
      <c r="B3" s="480" t="s">
        <v>64</v>
      </c>
      <c r="H3" s="480" t="s">
        <v>65</v>
      </c>
      <c r="I3" s="4"/>
      <c r="M3" s="482" t="s">
        <v>67</v>
      </c>
      <c r="N3" s="483"/>
      <c r="O3" s="483" t="s">
        <v>428</v>
      </c>
      <c r="P3" s="483"/>
      <c r="Q3" s="483" t="s">
        <v>3</v>
      </c>
      <c r="R3" s="484" t="s">
        <v>385</v>
      </c>
      <c r="T3" s="484" t="s">
        <v>832</v>
      </c>
      <c r="U3" s="484" t="s">
        <v>2</v>
      </c>
      <c r="V3" s="484" t="s">
        <v>3</v>
      </c>
      <c r="X3" s="94" t="s">
        <v>54</v>
      </c>
    </row>
    <row r="4" spans="1:26" ht="17" thickTop="1" thickBot="1">
      <c r="A4" s="485" t="s">
        <v>0</v>
      </c>
      <c r="B4" s="484" t="s">
        <v>1</v>
      </c>
      <c r="C4" s="485" t="s">
        <v>2</v>
      </c>
      <c r="D4" s="485" t="s">
        <v>3</v>
      </c>
      <c r="E4" s="484" t="s">
        <v>385</v>
      </c>
      <c r="G4" s="485" t="s">
        <v>0</v>
      </c>
      <c r="H4" s="484" t="s">
        <v>1</v>
      </c>
      <c r="I4" s="485" t="s">
        <v>2</v>
      </c>
      <c r="J4" s="485" t="s">
        <v>3</v>
      </c>
      <c r="K4" s="485" t="s">
        <v>385</v>
      </c>
      <c r="L4" s="41"/>
      <c r="M4" s="486" t="s">
        <v>25</v>
      </c>
      <c r="N4" s="487">
        <v>50</v>
      </c>
      <c r="O4" s="488">
        <f t="shared" ref="O4:O36" si="0">N4/R4*7</f>
        <v>43.75</v>
      </c>
      <c r="P4" s="487">
        <v>86</v>
      </c>
      <c r="Q4" s="488">
        <f t="shared" ref="Q4:Q36" si="1">P4/R4*7</f>
        <v>75.25</v>
      </c>
      <c r="R4" s="198">
        <v>8</v>
      </c>
      <c r="S4" s="41"/>
      <c r="T4" s="489" t="s">
        <v>25</v>
      </c>
      <c r="U4" s="490">
        <v>55</v>
      </c>
      <c r="V4" s="491">
        <v>123</v>
      </c>
      <c r="W4" s="41"/>
      <c r="X4" s="486" t="s">
        <v>11</v>
      </c>
      <c r="Y4" s="492">
        <v>55</v>
      </c>
    </row>
    <row r="5" spans="1:26" ht="17" thickTop="1" thickBot="1">
      <c r="A5" s="485">
        <v>1</v>
      </c>
      <c r="B5" s="493" t="s">
        <v>38</v>
      </c>
      <c r="C5" s="494">
        <v>42</v>
      </c>
      <c r="D5" s="494">
        <v>56</v>
      </c>
      <c r="E5" s="495">
        <v>7</v>
      </c>
      <c r="F5" s="82"/>
      <c r="G5" s="485">
        <v>1</v>
      </c>
      <c r="H5" s="493" t="s">
        <v>5</v>
      </c>
      <c r="I5" s="494">
        <v>43</v>
      </c>
      <c r="J5" s="494">
        <v>55</v>
      </c>
      <c r="K5" s="495">
        <v>7</v>
      </c>
      <c r="L5" s="41"/>
      <c r="M5" s="496" t="s">
        <v>5</v>
      </c>
      <c r="N5" s="497">
        <v>43</v>
      </c>
      <c r="O5" s="498">
        <f t="shared" si="0"/>
        <v>43</v>
      </c>
      <c r="P5" s="497">
        <v>55</v>
      </c>
      <c r="Q5" s="498">
        <f t="shared" si="1"/>
        <v>55</v>
      </c>
      <c r="R5" s="499">
        <v>7</v>
      </c>
      <c r="S5" s="41"/>
      <c r="T5" s="496" t="s">
        <v>5</v>
      </c>
      <c r="U5" s="500">
        <v>53</v>
      </c>
      <c r="V5" s="501">
        <v>95</v>
      </c>
      <c r="W5" s="41"/>
      <c r="X5" s="496" t="s">
        <v>5</v>
      </c>
      <c r="Y5" s="502">
        <v>52</v>
      </c>
    </row>
    <row r="6" spans="1:26" ht="17" thickTop="1" thickBot="1">
      <c r="A6" s="485">
        <v>2</v>
      </c>
      <c r="B6" s="503" t="s">
        <v>436</v>
      </c>
      <c r="C6" s="497">
        <v>41</v>
      </c>
      <c r="D6" s="497">
        <v>57</v>
      </c>
      <c r="E6" s="499">
        <v>7</v>
      </c>
      <c r="F6" s="82"/>
      <c r="G6" s="485">
        <v>2</v>
      </c>
      <c r="H6" s="503" t="s">
        <v>6</v>
      </c>
      <c r="I6" s="497">
        <v>37</v>
      </c>
      <c r="J6" s="497">
        <v>46</v>
      </c>
      <c r="K6" s="499">
        <v>7</v>
      </c>
      <c r="L6" s="41"/>
      <c r="M6" s="496" t="s">
        <v>38</v>
      </c>
      <c r="N6" s="497">
        <v>42</v>
      </c>
      <c r="O6" s="498">
        <f t="shared" si="0"/>
        <v>42</v>
      </c>
      <c r="P6" s="497">
        <v>56</v>
      </c>
      <c r="Q6" s="498">
        <f t="shared" si="1"/>
        <v>56</v>
      </c>
      <c r="R6" s="499">
        <v>7</v>
      </c>
      <c r="S6" s="41"/>
      <c r="T6" s="496" t="s">
        <v>436</v>
      </c>
      <c r="U6" s="500">
        <v>50</v>
      </c>
      <c r="V6" s="501">
        <v>128</v>
      </c>
      <c r="W6" s="41"/>
      <c r="X6" s="496" t="s">
        <v>25</v>
      </c>
      <c r="Y6" s="502">
        <v>50</v>
      </c>
    </row>
    <row r="7" spans="1:26" ht="17" thickTop="1" thickBot="1">
      <c r="A7" s="485">
        <v>3</v>
      </c>
      <c r="B7" s="503" t="s">
        <v>415</v>
      </c>
      <c r="C7" s="497">
        <v>38</v>
      </c>
      <c r="D7" s="497">
        <v>62</v>
      </c>
      <c r="E7" s="499">
        <v>7</v>
      </c>
      <c r="F7" s="82"/>
      <c r="G7" s="485">
        <v>3</v>
      </c>
      <c r="H7" s="503" t="s">
        <v>833</v>
      </c>
      <c r="I7" s="497">
        <v>32</v>
      </c>
      <c r="J7" s="497">
        <v>49</v>
      </c>
      <c r="K7" s="499">
        <v>7</v>
      </c>
      <c r="L7" s="41"/>
      <c r="M7" s="496" t="s">
        <v>11</v>
      </c>
      <c r="N7" s="504">
        <v>41</v>
      </c>
      <c r="O7" s="498">
        <f t="shared" si="0"/>
        <v>41</v>
      </c>
      <c r="P7" s="504">
        <v>70</v>
      </c>
      <c r="Q7" s="498">
        <f t="shared" si="1"/>
        <v>70</v>
      </c>
      <c r="R7" s="201">
        <v>7</v>
      </c>
      <c r="S7" s="41"/>
      <c r="T7" s="496" t="s">
        <v>11</v>
      </c>
      <c r="U7" s="500">
        <v>48</v>
      </c>
      <c r="V7" s="501">
        <v>113</v>
      </c>
      <c r="W7" s="41"/>
      <c r="X7" s="496" t="s">
        <v>63</v>
      </c>
      <c r="Y7" s="502">
        <v>48</v>
      </c>
    </row>
    <row r="8" spans="1:26" ht="17" thickTop="1" thickBot="1">
      <c r="A8" s="485">
        <v>4</v>
      </c>
      <c r="B8" s="503" t="s">
        <v>14</v>
      </c>
      <c r="C8" s="497">
        <v>34</v>
      </c>
      <c r="D8" s="497">
        <v>50</v>
      </c>
      <c r="E8" s="499">
        <v>7</v>
      </c>
      <c r="F8" s="82"/>
      <c r="G8" s="485">
        <v>4</v>
      </c>
      <c r="H8" s="503" t="s">
        <v>15</v>
      </c>
      <c r="I8" s="497">
        <v>26</v>
      </c>
      <c r="J8" s="497">
        <v>35</v>
      </c>
      <c r="K8" s="499">
        <v>7</v>
      </c>
      <c r="L8" s="41"/>
      <c r="M8" s="496" t="s">
        <v>436</v>
      </c>
      <c r="N8" s="497">
        <v>41</v>
      </c>
      <c r="O8" s="498">
        <f t="shared" si="0"/>
        <v>41</v>
      </c>
      <c r="P8" s="497">
        <v>57</v>
      </c>
      <c r="Q8" s="498">
        <f t="shared" si="1"/>
        <v>57</v>
      </c>
      <c r="R8" s="499">
        <v>7</v>
      </c>
      <c r="S8" s="41"/>
      <c r="T8" s="496" t="s">
        <v>8</v>
      </c>
      <c r="U8" s="500">
        <v>43</v>
      </c>
      <c r="V8" s="501">
        <v>100</v>
      </c>
      <c r="W8" s="41"/>
      <c r="X8" s="496" t="s">
        <v>8</v>
      </c>
      <c r="Y8" s="502">
        <v>47</v>
      </c>
    </row>
    <row r="9" spans="1:26" ht="17" thickTop="1" thickBot="1">
      <c r="A9" s="485">
        <v>5</v>
      </c>
      <c r="B9" s="503" t="s">
        <v>12</v>
      </c>
      <c r="C9" s="497">
        <v>27</v>
      </c>
      <c r="D9" s="497">
        <v>47</v>
      </c>
      <c r="E9" s="499">
        <v>7</v>
      </c>
      <c r="F9" s="82"/>
      <c r="G9" s="485">
        <v>5</v>
      </c>
      <c r="H9" s="503" t="s">
        <v>7</v>
      </c>
      <c r="I9" s="497">
        <v>25</v>
      </c>
      <c r="J9" s="497">
        <v>50</v>
      </c>
      <c r="K9" s="499">
        <v>7</v>
      </c>
      <c r="L9" s="41"/>
      <c r="M9" s="496" t="s">
        <v>414</v>
      </c>
      <c r="N9" s="497">
        <v>46</v>
      </c>
      <c r="O9" s="498">
        <f t="shared" si="0"/>
        <v>40.25</v>
      </c>
      <c r="P9" s="497">
        <v>89</v>
      </c>
      <c r="Q9" s="498">
        <f t="shared" si="1"/>
        <v>77.875</v>
      </c>
      <c r="R9" s="201">
        <v>8</v>
      </c>
      <c r="S9" s="41"/>
      <c r="T9" s="496" t="s">
        <v>87</v>
      </c>
      <c r="U9" s="500">
        <v>40</v>
      </c>
      <c r="V9" s="501">
        <v>96</v>
      </c>
      <c r="W9" s="41"/>
      <c r="X9" s="496" t="s">
        <v>87</v>
      </c>
      <c r="Y9" s="505">
        <v>46</v>
      </c>
    </row>
    <row r="10" spans="1:26" ht="17" thickTop="1" thickBot="1">
      <c r="A10" s="485">
        <v>6</v>
      </c>
      <c r="B10" s="503" t="s">
        <v>834</v>
      </c>
      <c r="C10" s="497">
        <v>23</v>
      </c>
      <c r="D10" s="497">
        <v>47</v>
      </c>
      <c r="E10" s="499">
        <v>7</v>
      </c>
      <c r="F10" s="82"/>
      <c r="G10" s="485">
        <v>6</v>
      </c>
      <c r="H10" s="503" t="s">
        <v>45</v>
      </c>
      <c r="I10" s="497">
        <v>22</v>
      </c>
      <c r="J10" s="497">
        <v>42</v>
      </c>
      <c r="K10" s="499">
        <v>7</v>
      </c>
      <c r="L10" s="41"/>
      <c r="M10" s="496" t="s">
        <v>8</v>
      </c>
      <c r="N10" s="504">
        <v>40</v>
      </c>
      <c r="O10" s="498">
        <f t="shared" si="0"/>
        <v>40</v>
      </c>
      <c r="P10" s="504">
        <v>65</v>
      </c>
      <c r="Q10" s="498">
        <f t="shared" si="1"/>
        <v>65</v>
      </c>
      <c r="R10" s="201">
        <v>7</v>
      </c>
      <c r="S10" s="41"/>
      <c r="T10" s="496" t="s">
        <v>414</v>
      </c>
      <c r="U10" s="500">
        <v>37</v>
      </c>
      <c r="V10" s="501">
        <v>69</v>
      </c>
      <c r="W10" s="41"/>
      <c r="X10" s="496" t="s">
        <v>414</v>
      </c>
      <c r="Y10" s="505">
        <v>45</v>
      </c>
    </row>
    <row r="11" spans="1:26" ht="17" thickTop="1" thickBot="1">
      <c r="A11" s="485">
        <v>7</v>
      </c>
      <c r="B11" s="503" t="s">
        <v>835</v>
      </c>
      <c r="C11" s="497">
        <v>19</v>
      </c>
      <c r="D11" s="497">
        <v>27</v>
      </c>
      <c r="E11" s="499">
        <v>7</v>
      </c>
      <c r="F11" s="82"/>
      <c r="G11" s="485">
        <v>7</v>
      </c>
      <c r="H11" s="503" t="s">
        <v>36</v>
      </c>
      <c r="I11" s="497">
        <v>21</v>
      </c>
      <c r="J11" s="497">
        <v>36</v>
      </c>
      <c r="K11" s="499">
        <v>7</v>
      </c>
      <c r="L11" s="41"/>
      <c r="M11" s="496" t="s">
        <v>415</v>
      </c>
      <c r="N11" s="497">
        <v>38</v>
      </c>
      <c r="O11" s="498">
        <f t="shared" si="0"/>
        <v>38</v>
      </c>
      <c r="P11" s="497">
        <v>62</v>
      </c>
      <c r="Q11" s="498">
        <f t="shared" si="1"/>
        <v>62</v>
      </c>
      <c r="R11" s="499">
        <v>7</v>
      </c>
      <c r="S11" s="41"/>
      <c r="T11" s="496" t="s">
        <v>38</v>
      </c>
      <c r="U11" s="500">
        <v>36</v>
      </c>
      <c r="V11" s="501">
        <v>95</v>
      </c>
      <c r="W11" s="41"/>
      <c r="X11" s="496" t="s">
        <v>38</v>
      </c>
      <c r="Y11" s="505">
        <v>44</v>
      </c>
    </row>
    <row r="12" spans="1:26" ht="17" thickTop="1" thickBot="1">
      <c r="A12" s="485">
        <v>8</v>
      </c>
      <c r="B12" s="506" t="s">
        <v>836</v>
      </c>
      <c r="C12" s="507">
        <v>0</v>
      </c>
      <c r="D12" s="507">
        <v>18</v>
      </c>
      <c r="E12" s="508">
        <v>7</v>
      </c>
      <c r="F12" s="82"/>
      <c r="G12" s="485">
        <v>8</v>
      </c>
      <c r="H12" s="506" t="s">
        <v>837</v>
      </c>
      <c r="I12" s="507">
        <v>18</v>
      </c>
      <c r="J12" s="507">
        <v>27</v>
      </c>
      <c r="K12" s="508">
        <v>7</v>
      </c>
      <c r="L12" s="41"/>
      <c r="M12" s="496" t="s">
        <v>87</v>
      </c>
      <c r="N12" s="504">
        <v>37</v>
      </c>
      <c r="O12" s="498">
        <f t="shared" si="0"/>
        <v>37</v>
      </c>
      <c r="P12" s="504">
        <v>66</v>
      </c>
      <c r="Q12" s="498">
        <f t="shared" si="1"/>
        <v>66</v>
      </c>
      <c r="R12" s="201">
        <v>7</v>
      </c>
      <c r="S12" s="41"/>
      <c r="T12" s="496" t="s">
        <v>6</v>
      </c>
      <c r="U12" s="500">
        <v>32</v>
      </c>
      <c r="V12" s="501">
        <v>95</v>
      </c>
      <c r="W12" s="41"/>
      <c r="X12" s="496" t="s">
        <v>6</v>
      </c>
      <c r="Y12" s="505">
        <v>43</v>
      </c>
    </row>
    <row r="13" spans="1:26" ht="16" thickTop="1">
      <c r="A13" s="96"/>
      <c r="C13" s="41"/>
      <c r="D13" s="41"/>
      <c r="E13" s="96"/>
      <c r="F13" s="82"/>
      <c r="G13" s="96"/>
      <c r="I13" s="41"/>
      <c r="J13" s="41"/>
      <c r="K13" s="41"/>
      <c r="L13" s="41"/>
      <c r="M13" s="496" t="s">
        <v>6</v>
      </c>
      <c r="N13" s="497">
        <v>37</v>
      </c>
      <c r="O13" s="498">
        <f t="shared" si="0"/>
        <v>37</v>
      </c>
      <c r="P13" s="497">
        <v>46</v>
      </c>
      <c r="Q13" s="498">
        <f t="shared" si="1"/>
        <v>46</v>
      </c>
      <c r="R13" s="499">
        <v>7</v>
      </c>
      <c r="S13" s="41"/>
      <c r="T13" s="496" t="s">
        <v>415</v>
      </c>
      <c r="U13" s="500">
        <v>26</v>
      </c>
      <c r="V13" s="501">
        <v>71</v>
      </c>
      <c r="W13" s="41"/>
      <c r="X13" s="496" t="s">
        <v>415</v>
      </c>
      <c r="Y13" s="505">
        <v>42</v>
      </c>
    </row>
    <row r="14" spans="1:26" ht="16" thickBot="1">
      <c r="A14" s="96"/>
      <c r="C14" s="41"/>
      <c r="D14" s="41"/>
      <c r="E14" s="96"/>
      <c r="F14" s="82"/>
      <c r="G14" s="96"/>
      <c r="H14" s="97"/>
      <c r="I14" s="41"/>
      <c r="J14" s="41"/>
      <c r="K14" s="41"/>
      <c r="L14" s="41"/>
      <c r="M14" s="496" t="s">
        <v>35</v>
      </c>
      <c r="N14" s="504">
        <v>41</v>
      </c>
      <c r="O14" s="498">
        <f t="shared" si="0"/>
        <v>35.875</v>
      </c>
      <c r="P14" s="504">
        <v>68</v>
      </c>
      <c r="Q14" s="498">
        <f t="shared" si="1"/>
        <v>59.5</v>
      </c>
      <c r="R14" s="201">
        <v>8</v>
      </c>
      <c r="S14" s="41"/>
      <c r="T14" s="509" t="s">
        <v>35</v>
      </c>
      <c r="U14" s="510">
        <v>20</v>
      </c>
      <c r="V14" s="511">
        <v>70</v>
      </c>
      <c r="W14" s="41"/>
      <c r="X14" s="496" t="s">
        <v>35</v>
      </c>
      <c r="Y14" s="505">
        <v>41</v>
      </c>
    </row>
    <row r="15" spans="1:26" ht="17" thickTop="1" thickBot="1">
      <c r="A15" s="96"/>
      <c r="B15" s="97"/>
      <c r="C15" s="41"/>
      <c r="D15" s="41"/>
      <c r="E15" s="96"/>
      <c r="F15" s="82"/>
      <c r="G15" s="96"/>
      <c r="H15" s="97"/>
      <c r="I15" s="41"/>
      <c r="J15" s="41"/>
      <c r="K15" s="41"/>
      <c r="L15" s="41"/>
      <c r="M15" s="496" t="s">
        <v>9</v>
      </c>
      <c r="N15" s="504">
        <v>34</v>
      </c>
      <c r="O15" s="498">
        <f t="shared" si="0"/>
        <v>34</v>
      </c>
      <c r="P15" s="504">
        <v>60</v>
      </c>
      <c r="Q15" s="498">
        <f t="shared" si="1"/>
        <v>60</v>
      </c>
      <c r="R15" s="201">
        <v>7</v>
      </c>
      <c r="S15" s="41"/>
      <c r="T15" s="41"/>
      <c r="U15" s="41"/>
      <c r="V15" s="41"/>
      <c r="W15" s="41"/>
      <c r="X15" s="496" t="s">
        <v>410</v>
      </c>
      <c r="Y15" s="505">
        <v>42</v>
      </c>
      <c r="Z15" s="195" t="s">
        <v>838</v>
      </c>
    </row>
    <row r="16" spans="1:26" ht="18.75" customHeight="1" thickTop="1" thickBot="1">
      <c r="B16" s="480" t="s">
        <v>66</v>
      </c>
      <c r="E16" s="96"/>
      <c r="H16" s="480" t="s">
        <v>839</v>
      </c>
      <c r="I16" s="4"/>
      <c r="M16" s="496" t="s">
        <v>14</v>
      </c>
      <c r="N16" s="497">
        <v>34</v>
      </c>
      <c r="O16" s="498">
        <f t="shared" si="0"/>
        <v>34</v>
      </c>
      <c r="P16" s="497">
        <v>50</v>
      </c>
      <c r="Q16" s="498">
        <f t="shared" si="1"/>
        <v>50</v>
      </c>
      <c r="R16" s="499">
        <v>7</v>
      </c>
      <c r="S16" s="41"/>
      <c r="T16" s="485" t="s">
        <v>840</v>
      </c>
      <c r="U16" s="485" t="s">
        <v>2</v>
      </c>
      <c r="V16" s="485" t="s">
        <v>3</v>
      </c>
      <c r="W16" s="41"/>
      <c r="X16" s="496" t="s">
        <v>437</v>
      </c>
      <c r="Y16" s="505">
        <v>40</v>
      </c>
      <c r="Z16" s="195" t="s">
        <v>841</v>
      </c>
    </row>
    <row r="17" spans="1:26" ht="17" thickTop="1" thickBot="1">
      <c r="A17" s="485" t="s">
        <v>0</v>
      </c>
      <c r="B17" s="484" t="s">
        <v>1</v>
      </c>
      <c r="C17" s="485" t="s">
        <v>2</v>
      </c>
      <c r="D17" s="485" t="s">
        <v>3</v>
      </c>
      <c r="E17" s="485" t="s">
        <v>385</v>
      </c>
      <c r="F17" s="42"/>
      <c r="G17" s="485" t="s">
        <v>0</v>
      </c>
      <c r="H17" s="484" t="s">
        <v>1</v>
      </c>
      <c r="I17" s="485" t="s">
        <v>2</v>
      </c>
      <c r="J17" s="485" t="s">
        <v>3</v>
      </c>
      <c r="K17" s="483" t="s">
        <v>385</v>
      </c>
      <c r="L17" s="41"/>
      <c r="M17" s="496" t="s">
        <v>410</v>
      </c>
      <c r="N17" s="504">
        <v>37</v>
      </c>
      <c r="O17" s="498">
        <f t="shared" si="0"/>
        <v>32.375</v>
      </c>
      <c r="P17" s="504">
        <v>81</v>
      </c>
      <c r="Q17" s="498">
        <f t="shared" si="1"/>
        <v>70.875</v>
      </c>
      <c r="R17" s="201">
        <v>8</v>
      </c>
      <c r="S17" s="41"/>
      <c r="T17" s="489" t="s">
        <v>7</v>
      </c>
      <c r="U17" s="490">
        <v>54</v>
      </c>
      <c r="V17" s="491">
        <v>138</v>
      </c>
      <c r="W17" s="41"/>
      <c r="X17" s="496" t="s">
        <v>7</v>
      </c>
      <c r="Y17" s="505">
        <v>38</v>
      </c>
      <c r="Z17" s="195"/>
    </row>
    <row r="18" spans="1:26" ht="17" thickTop="1" thickBot="1">
      <c r="A18" s="485">
        <v>1</v>
      </c>
      <c r="B18" s="493" t="s">
        <v>11</v>
      </c>
      <c r="C18" s="487">
        <v>41</v>
      </c>
      <c r="D18" s="487">
        <v>70</v>
      </c>
      <c r="E18" s="198">
        <v>7</v>
      </c>
      <c r="F18" s="202"/>
      <c r="G18" s="512">
        <v>1</v>
      </c>
      <c r="H18" s="493" t="s">
        <v>25</v>
      </c>
      <c r="I18" s="487">
        <v>50</v>
      </c>
      <c r="J18" s="487">
        <v>86</v>
      </c>
      <c r="K18" s="198">
        <v>8</v>
      </c>
      <c r="L18" s="84"/>
      <c r="M18" s="496" t="s">
        <v>833</v>
      </c>
      <c r="N18" s="497">
        <v>32</v>
      </c>
      <c r="O18" s="498">
        <f t="shared" si="0"/>
        <v>32</v>
      </c>
      <c r="P18" s="497">
        <v>49</v>
      </c>
      <c r="Q18" s="498">
        <f t="shared" si="1"/>
        <v>49</v>
      </c>
      <c r="R18" s="499">
        <v>7</v>
      </c>
      <c r="S18" s="41"/>
      <c r="T18" s="496" t="s">
        <v>437</v>
      </c>
      <c r="U18" s="500">
        <v>50</v>
      </c>
      <c r="V18" s="501">
        <v>89</v>
      </c>
      <c r="W18" s="41"/>
      <c r="X18" s="496" t="s">
        <v>71</v>
      </c>
      <c r="Y18" s="505">
        <v>37</v>
      </c>
      <c r="Z18" s="195"/>
    </row>
    <row r="19" spans="1:26" ht="17" thickTop="1" thickBot="1">
      <c r="A19" s="485">
        <v>2</v>
      </c>
      <c r="B19" s="503" t="s">
        <v>8</v>
      </c>
      <c r="C19" s="504">
        <v>40</v>
      </c>
      <c r="D19" s="504">
        <v>65</v>
      </c>
      <c r="E19" s="201">
        <v>7</v>
      </c>
      <c r="F19" s="202"/>
      <c r="G19" s="512">
        <v>2</v>
      </c>
      <c r="H19" s="503" t="s">
        <v>414</v>
      </c>
      <c r="I19" s="497">
        <v>46</v>
      </c>
      <c r="J19" s="497">
        <v>89</v>
      </c>
      <c r="K19" s="201">
        <v>8</v>
      </c>
      <c r="L19" s="84"/>
      <c r="M19" s="496" t="s">
        <v>31</v>
      </c>
      <c r="N19" s="504">
        <v>35</v>
      </c>
      <c r="O19" s="498">
        <f t="shared" si="0"/>
        <v>30.625</v>
      </c>
      <c r="P19" s="504">
        <v>48</v>
      </c>
      <c r="Q19" s="498">
        <f t="shared" si="1"/>
        <v>42</v>
      </c>
      <c r="R19" s="499">
        <v>8</v>
      </c>
      <c r="S19" s="41"/>
      <c r="T19" s="496" t="s">
        <v>834</v>
      </c>
      <c r="U19" s="500">
        <v>49</v>
      </c>
      <c r="V19" s="501">
        <v>92</v>
      </c>
      <c r="W19" s="41"/>
      <c r="X19" s="496" t="s">
        <v>12</v>
      </c>
      <c r="Y19" s="505">
        <v>36</v>
      </c>
      <c r="Z19" s="195"/>
    </row>
    <row r="20" spans="1:26" ht="17" thickTop="1" thickBot="1">
      <c r="A20" s="485">
        <v>3</v>
      </c>
      <c r="B20" s="503" t="s">
        <v>87</v>
      </c>
      <c r="C20" s="504">
        <v>37</v>
      </c>
      <c r="D20" s="504">
        <v>66</v>
      </c>
      <c r="E20" s="201">
        <v>7</v>
      </c>
      <c r="F20" s="84"/>
      <c r="G20" s="512">
        <v>3</v>
      </c>
      <c r="H20" s="503" t="s">
        <v>35</v>
      </c>
      <c r="I20" s="504">
        <v>41</v>
      </c>
      <c r="J20" s="504">
        <v>68</v>
      </c>
      <c r="K20" s="201">
        <v>8</v>
      </c>
      <c r="L20" s="84"/>
      <c r="M20" s="496" t="s">
        <v>437</v>
      </c>
      <c r="N20" s="497">
        <v>30</v>
      </c>
      <c r="O20" s="498">
        <f t="shared" si="0"/>
        <v>30</v>
      </c>
      <c r="P20" s="497">
        <v>54</v>
      </c>
      <c r="Q20" s="498">
        <f t="shared" si="1"/>
        <v>54</v>
      </c>
      <c r="R20" s="499">
        <v>7</v>
      </c>
      <c r="S20" s="199"/>
      <c r="T20" s="496" t="s">
        <v>410</v>
      </c>
      <c r="U20" s="500">
        <v>45</v>
      </c>
      <c r="V20" s="501">
        <v>93</v>
      </c>
      <c r="W20" s="199"/>
      <c r="X20" s="496" t="s">
        <v>9</v>
      </c>
      <c r="Y20" s="505">
        <v>35</v>
      </c>
      <c r="Z20" s="195"/>
    </row>
    <row r="21" spans="1:26" ht="17" thickTop="1" thickBot="1">
      <c r="A21" s="485">
        <v>4</v>
      </c>
      <c r="B21" s="503" t="s">
        <v>9</v>
      </c>
      <c r="C21" s="504">
        <v>34</v>
      </c>
      <c r="D21" s="504">
        <v>60</v>
      </c>
      <c r="E21" s="201">
        <v>7</v>
      </c>
      <c r="F21" s="202"/>
      <c r="G21" s="512">
        <v>4</v>
      </c>
      <c r="H21" s="503" t="s">
        <v>410</v>
      </c>
      <c r="I21" s="504">
        <v>37</v>
      </c>
      <c r="J21" s="504">
        <v>81</v>
      </c>
      <c r="K21" s="201">
        <v>8</v>
      </c>
      <c r="L21" s="84"/>
      <c r="M21" s="496" t="s">
        <v>12</v>
      </c>
      <c r="N21" s="497">
        <v>27</v>
      </c>
      <c r="O21" s="498">
        <f t="shared" si="0"/>
        <v>27</v>
      </c>
      <c r="P21" s="497">
        <v>47</v>
      </c>
      <c r="Q21" s="498">
        <f t="shared" si="1"/>
        <v>47</v>
      </c>
      <c r="R21" s="499">
        <v>7</v>
      </c>
      <c r="S21" s="199"/>
      <c r="T21" s="496" t="s">
        <v>12</v>
      </c>
      <c r="U21" s="500">
        <v>41</v>
      </c>
      <c r="V21" s="501">
        <v>101</v>
      </c>
      <c r="W21" s="199"/>
      <c r="X21" s="496" t="s">
        <v>15</v>
      </c>
      <c r="Y21" s="505">
        <v>34</v>
      </c>
      <c r="Z21" s="195"/>
    </row>
    <row r="22" spans="1:26" ht="17" thickTop="1" thickBot="1">
      <c r="A22" s="485">
        <v>5</v>
      </c>
      <c r="B22" s="503" t="s">
        <v>437</v>
      </c>
      <c r="C22" s="497">
        <v>30</v>
      </c>
      <c r="D22" s="497">
        <v>54</v>
      </c>
      <c r="E22" s="499">
        <v>7</v>
      </c>
      <c r="F22" s="82"/>
      <c r="G22" s="485">
        <v>5</v>
      </c>
      <c r="H22" s="503" t="s">
        <v>31</v>
      </c>
      <c r="I22" s="504">
        <v>35</v>
      </c>
      <c r="J22" s="504">
        <v>48</v>
      </c>
      <c r="K22" s="499">
        <v>8</v>
      </c>
      <c r="L22" s="41"/>
      <c r="M22" s="496" t="s">
        <v>15</v>
      </c>
      <c r="N22" s="497">
        <v>26</v>
      </c>
      <c r="O22" s="498">
        <f t="shared" si="0"/>
        <v>26</v>
      </c>
      <c r="P22" s="497">
        <v>35</v>
      </c>
      <c r="Q22" s="498">
        <f t="shared" si="1"/>
        <v>35</v>
      </c>
      <c r="R22" s="499">
        <v>7</v>
      </c>
      <c r="S22" s="199"/>
      <c r="T22" s="496" t="s">
        <v>9</v>
      </c>
      <c r="U22" s="500">
        <v>38</v>
      </c>
      <c r="V22" s="501">
        <v>116</v>
      </c>
      <c r="W22" s="199"/>
      <c r="X22" s="496" t="s">
        <v>833</v>
      </c>
      <c r="Y22" s="505">
        <v>33</v>
      </c>
      <c r="Z22" s="195"/>
    </row>
    <row r="23" spans="1:26" ht="17" thickTop="1" thickBot="1">
      <c r="A23" s="485">
        <v>6</v>
      </c>
      <c r="B23" s="503" t="s">
        <v>74</v>
      </c>
      <c r="C23" s="497">
        <v>24</v>
      </c>
      <c r="D23" s="497">
        <v>38</v>
      </c>
      <c r="E23" s="499">
        <v>7</v>
      </c>
      <c r="F23" s="82"/>
      <c r="G23" s="485">
        <v>6</v>
      </c>
      <c r="H23" s="503" t="s">
        <v>842</v>
      </c>
      <c r="I23" s="497">
        <v>26</v>
      </c>
      <c r="J23" s="497">
        <v>47</v>
      </c>
      <c r="K23" s="499">
        <v>8</v>
      </c>
      <c r="L23" s="41"/>
      <c r="M23" s="496" t="s">
        <v>7</v>
      </c>
      <c r="N23" s="497">
        <v>25</v>
      </c>
      <c r="O23" s="498">
        <f t="shared" si="0"/>
        <v>25</v>
      </c>
      <c r="P23" s="497">
        <v>50</v>
      </c>
      <c r="Q23" s="498">
        <f t="shared" si="1"/>
        <v>50</v>
      </c>
      <c r="R23" s="499">
        <v>7</v>
      </c>
      <c r="S23" s="199"/>
      <c r="T23" s="496" t="s">
        <v>15</v>
      </c>
      <c r="U23" s="500">
        <v>38</v>
      </c>
      <c r="V23" s="501">
        <v>86</v>
      </c>
      <c r="W23" s="199"/>
      <c r="X23" s="496" t="s">
        <v>31</v>
      </c>
      <c r="Y23" s="505">
        <v>32</v>
      </c>
      <c r="Z23" s="195"/>
    </row>
    <row r="24" spans="1:26" ht="17" thickTop="1" thickBot="1">
      <c r="A24" s="485">
        <v>7</v>
      </c>
      <c r="B24" s="503" t="s">
        <v>843</v>
      </c>
      <c r="C24" s="497">
        <v>10</v>
      </c>
      <c r="D24" s="497">
        <v>34</v>
      </c>
      <c r="E24" s="499">
        <v>7</v>
      </c>
      <c r="F24" s="82"/>
      <c r="G24" s="485">
        <v>7</v>
      </c>
      <c r="H24" s="503" t="s">
        <v>18</v>
      </c>
      <c r="I24" s="497">
        <v>24</v>
      </c>
      <c r="J24" s="497">
        <v>46</v>
      </c>
      <c r="K24" s="499">
        <v>8</v>
      </c>
      <c r="L24" s="41"/>
      <c r="M24" s="496" t="s">
        <v>74</v>
      </c>
      <c r="N24" s="497">
        <v>24</v>
      </c>
      <c r="O24" s="498">
        <f t="shared" si="0"/>
        <v>24</v>
      </c>
      <c r="P24" s="497">
        <v>38</v>
      </c>
      <c r="Q24" s="498">
        <f t="shared" si="1"/>
        <v>38</v>
      </c>
      <c r="R24" s="499">
        <v>7</v>
      </c>
      <c r="S24" s="41"/>
      <c r="T24" s="496" t="s">
        <v>833</v>
      </c>
      <c r="U24" s="500">
        <v>37</v>
      </c>
      <c r="V24" s="501">
        <v>90</v>
      </c>
      <c r="W24" s="41"/>
      <c r="X24" s="496" t="s">
        <v>14</v>
      </c>
      <c r="Y24" s="505">
        <v>31</v>
      </c>
      <c r="Z24" s="195"/>
    </row>
    <row r="25" spans="1:26" ht="29.25" customHeight="1" thickTop="1" thickBot="1">
      <c r="A25" s="485">
        <v>8</v>
      </c>
      <c r="B25" s="506" t="s">
        <v>402</v>
      </c>
      <c r="C25" s="507">
        <v>8</v>
      </c>
      <c r="D25" s="507">
        <v>30</v>
      </c>
      <c r="E25" s="508">
        <v>7</v>
      </c>
      <c r="F25" s="82"/>
      <c r="G25" s="485">
        <v>8</v>
      </c>
      <c r="H25" s="503" t="s">
        <v>704</v>
      </c>
      <c r="I25" s="497">
        <v>15</v>
      </c>
      <c r="J25" s="497">
        <v>33</v>
      </c>
      <c r="K25" s="499">
        <v>8</v>
      </c>
      <c r="L25" s="41"/>
      <c r="M25" s="496" t="s">
        <v>834</v>
      </c>
      <c r="N25" s="497">
        <v>23</v>
      </c>
      <c r="O25" s="498">
        <f t="shared" si="0"/>
        <v>23</v>
      </c>
      <c r="P25" s="497">
        <v>47</v>
      </c>
      <c r="Q25" s="498">
        <f t="shared" si="1"/>
        <v>47</v>
      </c>
      <c r="R25" s="499">
        <v>7</v>
      </c>
      <c r="S25" s="41"/>
      <c r="T25" s="496" t="s">
        <v>31</v>
      </c>
      <c r="U25" s="500">
        <v>31</v>
      </c>
      <c r="V25" s="501">
        <v>73</v>
      </c>
      <c r="W25" s="41"/>
      <c r="X25" s="496" t="s">
        <v>74</v>
      </c>
      <c r="Y25" s="505">
        <v>30</v>
      </c>
      <c r="Z25" s="195"/>
    </row>
    <row r="26" spans="1:26" ht="29.25" customHeight="1" thickTop="1" thickBot="1">
      <c r="A26" s="96"/>
      <c r="B26" s="42"/>
      <c r="C26" s="41"/>
      <c r="D26" s="41"/>
      <c r="E26" s="96"/>
      <c r="F26" s="82"/>
      <c r="G26" s="484">
        <v>9</v>
      </c>
      <c r="H26" s="506" t="s">
        <v>44</v>
      </c>
      <c r="I26" s="507">
        <v>14</v>
      </c>
      <c r="J26" s="513">
        <v>52</v>
      </c>
      <c r="K26" s="508">
        <v>8</v>
      </c>
      <c r="L26" s="41"/>
      <c r="M26" s="496" t="s">
        <v>842</v>
      </c>
      <c r="N26" s="497">
        <v>26</v>
      </c>
      <c r="O26" s="498">
        <f t="shared" si="0"/>
        <v>22.75</v>
      </c>
      <c r="P26" s="497">
        <v>47</v>
      </c>
      <c r="Q26" s="498">
        <f t="shared" si="1"/>
        <v>41.125</v>
      </c>
      <c r="R26" s="499">
        <v>8</v>
      </c>
      <c r="S26" s="41"/>
      <c r="T26" s="496" t="s">
        <v>14</v>
      </c>
      <c r="U26" s="500">
        <v>29</v>
      </c>
      <c r="V26" s="501">
        <v>74</v>
      </c>
      <c r="W26" s="41"/>
      <c r="X26" s="514" t="s">
        <v>36</v>
      </c>
      <c r="Y26" s="505">
        <v>31</v>
      </c>
      <c r="Z26" s="195" t="s">
        <v>838</v>
      </c>
    </row>
    <row r="27" spans="1:26" ht="17" thickTop="1" thickBot="1">
      <c r="A27" s="96"/>
      <c r="B27" s="42"/>
      <c r="C27" s="41"/>
      <c r="D27" s="41"/>
      <c r="M27" s="496" t="s">
        <v>45</v>
      </c>
      <c r="N27" s="497">
        <v>22</v>
      </c>
      <c r="O27" s="498">
        <f t="shared" si="0"/>
        <v>22</v>
      </c>
      <c r="P27" s="497">
        <v>42</v>
      </c>
      <c r="Q27" s="498">
        <f t="shared" si="1"/>
        <v>42</v>
      </c>
      <c r="R27" s="499">
        <v>7</v>
      </c>
      <c r="S27" s="41"/>
      <c r="T27" s="509" t="s">
        <v>74</v>
      </c>
      <c r="U27" s="510">
        <v>28</v>
      </c>
      <c r="V27" s="511">
        <v>80</v>
      </c>
      <c r="W27" s="41"/>
      <c r="X27" s="496" t="s">
        <v>45</v>
      </c>
      <c r="Y27" s="505">
        <v>29</v>
      </c>
      <c r="Z27" s="195" t="s">
        <v>841</v>
      </c>
    </row>
    <row r="28" spans="1:26" ht="17" thickTop="1" thickBot="1">
      <c r="B28" s="42"/>
      <c r="C28" s="41"/>
      <c r="D28" s="41"/>
      <c r="M28" s="496" t="s">
        <v>18</v>
      </c>
      <c r="N28" s="497">
        <v>24</v>
      </c>
      <c r="O28" s="498">
        <f t="shared" si="0"/>
        <v>21</v>
      </c>
      <c r="P28" s="497">
        <v>46</v>
      </c>
      <c r="Q28" s="498">
        <f t="shared" si="1"/>
        <v>40.25</v>
      </c>
      <c r="R28" s="499">
        <v>8</v>
      </c>
      <c r="S28" s="199"/>
      <c r="T28" s="199"/>
      <c r="U28" s="199"/>
      <c r="V28" s="199"/>
      <c r="W28" s="199"/>
      <c r="X28" s="496" t="s">
        <v>835</v>
      </c>
      <c r="Y28" s="505">
        <v>27</v>
      </c>
    </row>
    <row r="29" spans="1:26" ht="17" thickTop="1" thickBot="1">
      <c r="B29" s="42"/>
      <c r="C29" s="41"/>
      <c r="D29" s="41"/>
      <c r="M29" s="496" t="s">
        <v>36</v>
      </c>
      <c r="N29" s="497">
        <v>21</v>
      </c>
      <c r="O29" s="498">
        <f t="shared" si="0"/>
        <v>21</v>
      </c>
      <c r="P29" s="497">
        <v>36</v>
      </c>
      <c r="Q29" s="498">
        <f t="shared" si="1"/>
        <v>36</v>
      </c>
      <c r="R29" s="499">
        <v>7</v>
      </c>
      <c r="S29" s="199"/>
      <c r="T29" s="512" t="s">
        <v>844</v>
      </c>
      <c r="U29" s="512" t="s">
        <v>2</v>
      </c>
      <c r="V29" s="512" t="s">
        <v>3</v>
      </c>
      <c r="W29" s="199"/>
      <c r="X29" s="496" t="s">
        <v>842</v>
      </c>
      <c r="Y29" s="505">
        <v>26</v>
      </c>
    </row>
    <row r="30" spans="1:26" ht="16" thickTop="1">
      <c r="B30" s="42"/>
      <c r="C30" s="41"/>
      <c r="D30" s="41"/>
      <c r="M30" s="496" t="s">
        <v>835</v>
      </c>
      <c r="N30" s="497">
        <v>19</v>
      </c>
      <c r="O30" s="498">
        <f t="shared" si="0"/>
        <v>19</v>
      </c>
      <c r="P30" s="497">
        <v>27</v>
      </c>
      <c r="Q30" s="498">
        <f t="shared" si="1"/>
        <v>27</v>
      </c>
      <c r="R30" s="499">
        <v>7</v>
      </c>
      <c r="S30" s="199"/>
      <c r="T30" s="489" t="s">
        <v>45</v>
      </c>
      <c r="U30" s="515">
        <v>54</v>
      </c>
      <c r="V30" s="516">
        <v>56</v>
      </c>
      <c r="W30" s="199"/>
      <c r="X30" s="496" t="s">
        <v>837</v>
      </c>
      <c r="Y30" s="505">
        <v>25</v>
      </c>
    </row>
    <row r="31" spans="1:26">
      <c r="B31" s="42"/>
      <c r="C31" s="41"/>
      <c r="D31" s="41"/>
      <c r="M31" s="496" t="s">
        <v>837</v>
      </c>
      <c r="N31" s="497">
        <v>18</v>
      </c>
      <c r="O31" s="498">
        <f t="shared" si="0"/>
        <v>18</v>
      </c>
      <c r="P31" s="497">
        <v>27</v>
      </c>
      <c r="Q31" s="498">
        <f t="shared" si="1"/>
        <v>27</v>
      </c>
      <c r="R31" s="499">
        <v>7</v>
      </c>
      <c r="S31" s="199"/>
      <c r="T31" s="496" t="s">
        <v>36</v>
      </c>
      <c r="U31" s="498">
        <v>51</v>
      </c>
      <c r="V31" s="517">
        <v>52</v>
      </c>
      <c r="W31" s="199"/>
      <c r="X31" s="496" t="s">
        <v>18</v>
      </c>
      <c r="Y31" s="505">
        <v>24</v>
      </c>
    </row>
    <row r="32" spans="1:26">
      <c r="B32" s="42"/>
      <c r="C32" s="41"/>
      <c r="D32" s="41"/>
      <c r="M32" s="496" t="s">
        <v>704</v>
      </c>
      <c r="N32" s="497">
        <v>15</v>
      </c>
      <c r="O32" s="498">
        <f t="shared" si="0"/>
        <v>13.125</v>
      </c>
      <c r="P32" s="497">
        <v>33</v>
      </c>
      <c r="Q32" s="498">
        <f t="shared" si="1"/>
        <v>28.875</v>
      </c>
      <c r="R32" s="499">
        <v>8</v>
      </c>
      <c r="S32" s="41"/>
      <c r="T32" s="496" t="s">
        <v>835</v>
      </c>
      <c r="U32" s="498">
        <v>49</v>
      </c>
      <c r="V32" s="517">
        <v>38</v>
      </c>
      <c r="W32" s="41"/>
      <c r="X32" s="496" t="s">
        <v>843</v>
      </c>
      <c r="Y32" s="505">
        <v>23</v>
      </c>
    </row>
    <row r="33" spans="2:25">
      <c r="B33" s="42"/>
      <c r="C33" s="41"/>
      <c r="D33" s="41"/>
      <c r="M33" s="496" t="s">
        <v>44</v>
      </c>
      <c r="N33" s="497">
        <v>14</v>
      </c>
      <c r="O33" s="498">
        <f t="shared" si="0"/>
        <v>12.25</v>
      </c>
      <c r="P33" s="518">
        <v>52</v>
      </c>
      <c r="Q33" s="498">
        <f t="shared" si="1"/>
        <v>45.5</v>
      </c>
      <c r="R33" s="499">
        <v>8</v>
      </c>
      <c r="S33" s="41"/>
      <c r="T33" s="496" t="s">
        <v>842</v>
      </c>
      <c r="U33" s="498">
        <v>43</v>
      </c>
      <c r="V33" s="517">
        <v>45</v>
      </c>
      <c r="W33" s="41"/>
      <c r="X33" s="496" t="s">
        <v>402</v>
      </c>
      <c r="Y33" s="505">
        <v>22</v>
      </c>
    </row>
    <row r="34" spans="2:25">
      <c r="B34" s="42"/>
      <c r="C34" s="41"/>
      <c r="D34" s="41"/>
      <c r="M34" s="496" t="s">
        <v>843</v>
      </c>
      <c r="N34" s="497">
        <v>10</v>
      </c>
      <c r="O34" s="498">
        <f t="shared" si="0"/>
        <v>10</v>
      </c>
      <c r="P34" s="497">
        <v>34</v>
      </c>
      <c r="Q34" s="498">
        <f t="shared" si="1"/>
        <v>34</v>
      </c>
      <c r="R34" s="499">
        <v>7</v>
      </c>
      <c r="S34" s="41"/>
      <c r="T34" s="496" t="s">
        <v>837</v>
      </c>
      <c r="U34" s="498">
        <v>37</v>
      </c>
      <c r="V34" s="517">
        <v>44</v>
      </c>
      <c r="W34" s="41"/>
      <c r="X34" s="496" t="s">
        <v>704</v>
      </c>
      <c r="Y34" s="505">
        <v>21</v>
      </c>
    </row>
    <row r="35" spans="2:25" ht="16" thickBot="1">
      <c r="B35" s="42"/>
      <c r="C35" s="41"/>
      <c r="D35" s="41"/>
      <c r="M35" s="496" t="s">
        <v>402</v>
      </c>
      <c r="N35" s="497">
        <v>8</v>
      </c>
      <c r="O35" s="498">
        <f t="shared" si="0"/>
        <v>8</v>
      </c>
      <c r="P35" s="497">
        <v>30</v>
      </c>
      <c r="Q35" s="498">
        <f t="shared" si="1"/>
        <v>30</v>
      </c>
      <c r="R35" s="499">
        <v>7</v>
      </c>
      <c r="S35" s="41"/>
      <c r="T35" s="496" t="s">
        <v>18</v>
      </c>
      <c r="U35" s="498">
        <v>35</v>
      </c>
      <c r="V35" s="517">
        <v>51</v>
      </c>
      <c r="W35" s="41"/>
      <c r="X35" s="509" t="s">
        <v>836</v>
      </c>
      <c r="Y35" s="519">
        <v>20</v>
      </c>
    </row>
    <row r="36" spans="2:25" ht="17" thickTop="1" thickBot="1">
      <c r="B36" s="42"/>
      <c r="C36" s="41"/>
      <c r="D36" s="41"/>
      <c r="M36" s="509" t="s">
        <v>836</v>
      </c>
      <c r="N36" s="507">
        <v>0</v>
      </c>
      <c r="O36" s="520">
        <f t="shared" si="0"/>
        <v>0</v>
      </c>
      <c r="P36" s="507">
        <v>18</v>
      </c>
      <c r="Q36" s="520">
        <f t="shared" si="1"/>
        <v>18</v>
      </c>
      <c r="R36" s="508">
        <v>7</v>
      </c>
      <c r="S36" s="41"/>
      <c r="T36" s="496" t="s">
        <v>843</v>
      </c>
      <c r="U36" s="498">
        <v>34</v>
      </c>
      <c r="V36" s="517">
        <v>23</v>
      </c>
      <c r="W36" s="41"/>
    </row>
    <row r="37" spans="2:25" ht="16" thickTop="1">
      <c r="B37" s="42"/>
      <c r="C37" s="41"/>
      <c r="D37" s="41"/>
      <c r="R37" s="42"/>
      <c r="T37" s="496" t="s">
        <v>402</v>
      </c>
      <c r="U37" s="498">
        <v>31</v>
      </c>
      <c r="V37" s="517">
        <v>44</v>
      </c>
    </row>
    <row r="38" spans="2:25">
      <c r="B38" s="42"/>
      <c r="C38" s="41"/>
      <c r="D38" s="41"/>
      <c r="R38" s="42"/>
      <c r="T38" s="496" t="s">
        <v>704</v>
      </c>
      <c r="U38" s="498">
        <v>23</v>
      </c>
      <c r="V38" s="517">
        <v>24</v>
      </c>
    </row>
    <row r="39" spans="2:25" ht="16" thickBot="1">
      <c r="B39" s="42"/>
      <c r="C39" s="41"/>
      <c r="D39" s="41"/>
      <c r="T39" s="509" t="s">
        <v>836</v>
      </c>
      <c r="U39" s="520">
        <v>14</v>
      </c>
      <c r="V39" s="521">
        <v>9</v>
      </c>
    </row>
    <row r="40" spans="2:25" ht="16" thickTop="1">
      <c r="B40" s="42"/>
      <c r="C40" s="41"/>
      <c r="D40" s="41"/>
      <c r="T40" s="81"/>
      <c r="U40" s="81"/>
      <c r="V40" s="81"/>
    </row>
    <row r="41" spans="2:25">
      <c r="B41" s="42"/>
      <c r="C41" s="41"/>
      <c r="D41" s="41"/>
    </row>
    <row r="42" spans="2:25">
      <c r="B42" s="42"/>
      <c r="C42" s="41"/>
      <c r="D42" s="41"/>
    </row>
    <row r="43" spans="2:25">
      <c r="B43" s="42"/>
      <c r="C43" s="41"/>
      <c r="D43" s="41"/>
    </row>
    <row r="44" spans="2:25">
      <c r="B44" s="42"/>
      <c r="C44" s="41"/>
      <c r="D44" s="41"/>
    </row>
    <row r="45" spans="2:25">
      <c r="B45" s="42"/>
      <c r="C45" s="41"/>
      <c r="D45" s="41"/>
    </row>
    <row r="46" spans="2:25">
      <c r="B46" s="42"/>
      <c r="C46" s="41"/>
      <c r="D46" s="41"/>
    </row>
    <row r="47" spans="2:25">
      <c r="B47" s="42"/>
      <c r="C47" s="41"/>
      <c r="D47" s="41"/>
    </row>
    <row r="48" spans="2:25">
      <c r="B48" s="42"/>
      <c r="C48" s="41"/>
      <c r="D48" s="41"/>
    </row>
    <row r="49" spans="2:4" s="2" customFormat="1">
      <c r="B49" s="42"/>
      <c r="C49" s="41"/>
      <c r="D49" s="41"/>
    </row>
    <row r="50" spans="2:4" s="2" customFormat="1">
      <c r="B50" s="42"/>
      <c r="C50" s="41"/>
      <c r="D50" s="41"/>
    </row>
    <row r="51" spans="2:4" s="2" customFormat="1">
      <c r="B51" s="42"/>
      <c r="C51" s="41"/>
      <c r="D51" s="41"/>
    </row>
    <row r="52" spans="2:4" s="2" customFormat="1">
      <c r="B52" s="42"/>
      <c r="C52" s="42"/>
      <c r="D52" s="42"/>
    </row>
    <row r="53" spans="2:4" s="2" customFormat="1">
      <c r="B53" s="42"/>
      <c r="C53" s="42"/>
      <c r="D53" s="42"/>
    </row>
    <row r="54" spans="2:4" s="2" customFormat="1"/>
    <row r="55" spans="2:4" s="2" customFormat="1"/>
    <row r="56" spans="2:4" s="2" customFormat="1"/>
    <row r="57" spans="2:4" s="2" customFormat="1"/>
    <row r="58" spans="2:4" s="2" customFormat="1"/>
    <row r="59" spans="2:4" s="2" customFormat="1"/>
    <row r="60" spans="2:4" s="2" customFormat="1"/>
    <row r="61" spans="2:4" s="2" customFormat="1" ht="19.5" customHeight="1"/>
    <row r="62" spans="2:4" s="2" customFormat="1" ht="18" customHeight="1"/>
    <row r="63" spans="2:4" s="2" customFormat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5"/>
  <sheetViews>
    <sheetView zoomScale="80" zoomScaleNormal="80" zoomScalePageLayoutView="80" workbookViewId="0">
      <selection activeCell="G7" sqref="G7"/>
    </sheetView>
  </sheetViews>
  <sheetFormatPr baseColWidth="10" defaultColWidth="9.1640625" defaultRowHeight="18" customHeight="1" x14ac:dyDescent="0"/>
  <cols>
    <col min="1" max="1" width="7.33203125" style="130" customWidth="1"/>
    <col min="2" max="2" width="13" style="132" customWidth="1"/>
    <col min="3" max="3" width="21.1640625" style="132" customWidth="1"/>
    <col min="4" max="4" width="7.5" style="130" bestFit="1" customWidth="1"/>
    <col min="5" max="5" width="11.6640625" style="130" customWidth="1"/>
    <col min="6" max="7" width="14" style="130" customWidth="1"/>
    <col min="8" max="8" width="17.5" style="130" customWidth="1"/>
    <col min="9" max="10" width="10.33203125" style="130" customWidth="1"/>
    <col min="11" max="11" width="13.5" style="130" customWidth="1"/>
    <col min="12" max="12" width="4.83203125" style="133" customWidth="1"/>
    <col min="13" max="13" width="9.5" style="133" customWidth="1"/>
    <col min="14" max="14" width="5.33203125" style="133" bestFit="1" customWidth="1"/>
    <col min="15" max="15" width="6.33203125" style="133" customWidth="1"/>
    <col min="16" max="16" width="7.5" style="130" bestFit="1" customWidth="1"/>
    <col min="17" max="17" width="25.5" style="133" customWidth="1"/>
    <col min="18" max="18" width="27.33203125" style="133" customWidth="1"/>
    <col min="19" max="19" width="11" style="130" customWidth="1"/>
    <col min="20" max="21" width="9.1640625" style="133"/>
    <col min="22" max="22" width="22.33203125" style="133" customWidth="1"/>
    <col min="23" max="16384" width="9.1640625" style="133"/>
  </cols>
  <sheetData>
    <row r="1" spans="1:24" ht="27.75" customHeight="1">
      <c r="B1" s="131" t="s">
        <v>491</v>
      </c>
    </row>
    <row r="2" spans="1:24" ht="18" customHeight="1">
      <c r="B2" s="132" t="s">
        <v>288</v>
      </c>
      <c r="G2" s="130" t="s">
        <v>89</v>
      </c>
      <c r="H2" s="130" t="s">
        <v>90</v>
      </c>
      <c r="M2" s="130"/>
      <c r="O2" s="130"/>
      <c r="P2" s="134"/>
      <c r="Q2" s="134"/>
      <c r="R2" s="134"/>
    </row>
    <row r="3" spans="1:24" ht="18" customHeight="1" thickBot="1">
      <c r="B3" s="135"/>
      <c r="C3" s="135"/>
      <c r="E3" s="134"/>
      <c r="F3" s="134"/>
      <c r="G3" s="134"/>
      <c r="H3" s="134"/>
      <c r="I3" s="134"/>
      <c r="J3" s="134"/>
      <c r="K3" s="134"/>
      <c r="M3" s="132"/>
      <c r="O3" s="130"/>
      <c r="P3" s="134"/>
      <c r="Q3" s="134"/>
      <c r="R3" s="134"/>
    </row>
    <row r="4" spans="1:24" ht="18" customHeight="1" thickTop="1" thickBot="1">
      <c r="A4" s="136" t="s">
        <v>19</v>
      </c>
      <c r="B4" s="137" t="s">
        <v>92</v>
      </c>
      <c r="C4" s="138" t="s">
        <v>93</v>
      </c>
      <c r="D4" s="136" t="s">
        <v>21</v>
      </c>
      <c r="E4" s="136" t="s">
        <v>290</v>
      </c>
      <c r="F4" s="136" t="s">
        <v>289</v>
      </c>
      <c r="G4" s="136" t="s">
        <v>492</v>
      </c>
      <c r="H4" s="136" t="s">
        <v>493</v>
      </c>
      <c r="I4" s="136" t="s">
        <v>494</v>
      </c>
      <c r="J4" s="136" t="s">
        <v>291</v>
      </c>
      <c r="K4" s="136" t="s">
        <v>495</v>
      </c>
      <c r="M4" s="136" t="s">
        <v>2</v>
      </c>
      <c r="N4" s="136" t="s">
        <v>70</v>
      </c>
      <c r="O4" s="134"/>
      <c r="P4" s="134"/>
      <c r="Q4" s="139"/>
      <c r="R4" s="140"/>
    </row>
    <row r="5" spans="1:24" ht="18" customHeight="1" thickTop="1" thickBot="1">
      <c r="A5" s="141">
        <v>1</v>
      </c>
      <c r="B5" s="142" t="s">
        <v>149</v>
      </c>
      <c r="C5" s="142" t="s">
        <v>150</v>
      </c>
      <c r="D5" s="143">
        <f t="shared" ref="D5:D68" si="0">COUNT(E5:K5)</f>
        <v>3</v>
      </c>
      <c r="E5" s="182">
        <v>32</v>
      </c>
      <c r="F5" s="157">
        <v>52</v>
      </c>
      <c r="G5" s="157"/>
      <c r="H5" s="157"/>
      <c r="I5" s="157"/>
      <c r="J5" s="157"/>
      <c r="K5" s="222">
        <v>45</v>
      </c>
      <c r="M5" s="146">
        <f>SUM(E5:K5)</f>
        <v>129</v>
      </c>
      <c r="N5" s="147">
        <f t="shared" ref="N5:N68" si="1">SUM(E5:K5)/D5</f>
        <v>43</v>
      </c>
      <c r="O5" s="148"/>
      <c r="P5" s="134"/>
      <c r="Q5" s="139"/>
      <c r="R5" s="10"/>
      <c r="S5" s="52"/>
      <c r="U5" s="148"/>
    </row>
    <row r="6" spans="1:24" ht="18" customHeight="1" thickBot="1">
      <c r="A6" s="149">
        <v>2</v>
      </c>
      <c r="B6" s="150" t="s">
        <v>274</v>
      </c>
      <c r="C6" s="150" t="s">
        <v>115</v>
      </c>
      <c r="D6" s="143">
        <f t="shared" si="0"/>
        <v>4</v>
      </c>
      <c r="E6" s="153">
        <v>31</v>
      </c>
      <c r="F6" s="158">
        <v>23</v>
      </c>
      <c r="G6" s="158">
        <v>43</v>
      </c>
      <c r="H6" s="158"/>
      <c r="I6" s="158"/>
      <c r="J6" s="158">
        <v>31</v>
      </c>
      <c r="K6" s="223"/>
      <c r="M6" s="146">
        <f>SUM(J6,G6,E6)</f>
        <v>105</v>
      </c>
      <c r="N6" s="147">
        <f t="shared" si="1"/>
        <v>32</v>
      </c>
      <c r="O6" s="148"/>
      <c r="P6" s="134"/>
      <c r="Q6" s="139"/>
      <c r="R6" s="10"/>
      <c r="S6" s="52"/>
      <c r="U6" s="148"/>
    </row>
    <row r="7" spans="1:24" ht="18" customHeight="1" thickBot="1">
      <c r="A7" s="149">
        <v>3</v>
      </c>
      <c r="B7" s="150" t="s">
        <v>147</v>
      </c>
      <c r="C7" s="150"/>
      <c r="D7" s="143">
        <f t="shared" si="0"/>
        <v>2</v>
      </c>
      <c r="E7" s="151"/>
      <c r="F7" s="152"/>
      <c r="G7" s="152">
        <v>47</v>
      </c>
      <c r="H7" s="152"/>
      <c r="I7" s="152"/>
      <c r="J7" s="152"/>
      <c r="K7" s="224">
        <v>50</v>
      </c>
      <c r="M7" s="146">
        <f t="shared" ref="M7:M70" si="2">SUM(E7:K7)</f>
        <v>97</v>
      </c>
      <c r="N7" s="147">
        <f t="shared" si="1"/>
        <v>48.5</v>
      </c>
      <c r="O7" s="148"/>
      <c r="P7" s="134"/>
      <c r="Q7" s="139"/>
      <c r="R7" s="10"/>
      <c r="S7" s="52"/>
      <c r="U7" s="148"/>
    </row>
    <row r="8" spans="1:24" ht="18" customHeight="1" thickBot="1">
      <c r="A8" s="149">
        <v>4</v>
      </c>
      <c r="B8" s="150" t="s">
        <v>345</v>
      </c>
      <c r="C8" s="150" t="s">
        <v>496</v>
      </c>
      <c r="D8" s="143">
        <f t="shared" si="0"/>
        <v>2</v>
      </c>
      <c r="E8" s="153"/>
      <c r="F8" s="154"/>
      <c r="G8" s="154"/>
      <c r="H8" s="154"/>
      <c r="I8" s="154">
        <v>50</v>
      </c>
      <c r="J8" s="154">
        <v>47</v>
      </c>
      <c r="K8" s="225"/>
      <c r="L8" s="145"/>
      <c r="M8" s="146">
        <f t="shared" si="2"/>
        <v>97</v>
      </c>
      <c r="N8" s="147">
        <f t="shared" si="1"/>
        <v>48.5</v>
      </c>
      <c r="O8" s="148"/>
      <c r="P8" s="134"/>
      <c r="Q8" s="139"/>
      <c r="R8" s="10"/>
      <c r="S8" s="52"/>
      <c r="U8" s="148"/>
    </row>
    <row r="9" spans="1:24" ht="18" customHeight="1" thickBot="1">
      <c r="A9" s="149">
        <v>5</v>
      </c>
      <c r="B9" s="150" t="s">
        <v>242</v>
      </c>
      <c r="C9" s="150" t="s">
        <v>132</v>
      </c>
      <c r="D9" s="143">
        <f t="shared" si="0"/>
        <v>2</v>
      </c>
      <c r="E9" s="226">
        <v>55</v>
      </c>
      <c r="F9" s="154"/>
      <c r="G9" s="154"/>
      <c r="H9" s="154"/>
      <c r="I9" s="154"/>
      <c r="J9" s="154"/>
      <c r="K9" s="225">
        <v>41</v>
      </c>
      <c r="M9" s="146">
        <f t="shared" si="2"/>
        <v>96</v>
      </c>
      <c r="N9" s="147">
        <f t="shared" si="1"/>
        <v>48</v>
      </c>
      <c r="O9" s="148"/>
      <c r="P9" s="134"/>
      <c r="Q9" s="139"/>
      <c r="R9" s="160"/>
      <c r="S9" s="134"/>
      <c r="U9" s="134"/>
      <c r="V9" s="161"/>
      <c r="W9" s="148"/>
      <c r="X9" s="145"/>
    </row>
    <row r="10" spans="1:24" ht="18" customHeight="1" thickBot="1">
      <c r="A10" s="149">
        <v>6</v>
      </c>
      <c r="B10" s="150" t="s">
        <v>313</v>
      </c>
      <c r="C10" s="150" t="s">
        <v>322</v>
      </c>
      <c r="D10" s="143">
        <f t="shared" si="0"/>
        <v>2</v>
      </c>
      <c r="E10" s="153"/>
      <c r="F10" s="157"/>
      <c r="G10" s="157"/>
      <c r="H10" s="157"/>
      <c r="I10" s="157">
        <v>45</v>
      </c>
      <c r="J10" s="157">
        <v>50</v>
      </c>
      <c r="K10" s="227"/>
      <c r="L10" s="145"/>
      <c r="M10" s="146">
        <f t="shared" si="2"/>
        <v>95</v>
      </c>
      <c r="N10" s="147">
        <f t="shared" si="1"/>
        <v>47.5</v>
      </c>
      <c r="O10" s="148"/>
      <c r="P10" s="134"/>
      <c r="Q10" s="139"/>
      <c r="R10" s="10"/>
      <c r="S10" s="52"/>
      <c r="U10" s="148"/>
    </row>
    <row r="11" spans="1:24" ht="18" customHeight="1" thickBot="1">
      <c r="A11" s="149">
        <v>7</v>
      </c>
      <c r="B11" s="150" t="s">
        <v>210</v>
      </c>
      <c r="C11" s="150" t="s">
        <v>113</v>
      </c>
      <c r="D11" s="143">
        <f t="shared" si="0"/>
        <v>3</v>
      </c>
      <c r="E11" s="153">
        <v>31</v>
      </c>
      <c r="F11" s="158">
        <v>24</v>
      </c>
      <c r="G11" s="158"/>
      <c r="H11" s="158"/>
      <c r="I11" s="158"/>
      <c r="J11" s="158"/>
      <c r="K11" s="223">
        <v>37</v>
      </c>
      <c r="M11" s="146">
        <f t="shared" si="2"/>
        <v>92</v>
      </c>
      <c r="N11" s="147">
        <f t="shared" si="1"/>
        <v>30.666666666666668</v>
      </c>
      <c r="O11" s="148"/>
      <c r="P11" s="134"/>
      <c r="Q11" s="139"/>
      <c r="R11" s="160"/>
      <c r="S11" s="134"/>
      <c r="U11" s="134"/>
      <c r="V11" s="161"/>
      <c r="W11" s="148"/>
      <c r="X11" s="145"/>
    </row>
    <row r="12" spans="1:24" ht="18" customHeight="1" thickBot="1">
      <c r="A12" s="149">
        <v>8</v>
      </c>
      <c r="B12" s="150" t="s">
        <v>497</v>
      </c>
      <c r="C12" s="150" t="s">
        <v>498</v>
      </c>
      <c r="D12" s="143">
        <f t="shared" si="0"/>
        <v>2</v>
      </c>
      <c r="E12" s="153"/>
      <c r="F12" s="157"/>
      <c r="G12" s="157"/>
      <c r="H12" s="157"/>
      <c r="I12" s="157">
        <v>50</v>
      </c>
      <c r="J12" s="157">
        <v>40</v>
      </c>
      <c r="K12" s="227"/>
      <c r="L12" s="145"/>
      <c r="M12" s="146">
        <f t="shared" si="2"/>
        <v>90</v>
      </c>
      <c r="N12" s="147">
        <f t="shared" si="1"/>
        <v>45</v>
      </c>
      <c r="O12" s="148"/>
      <c r="P12" s="134"/>
      <c r="Q12" s="139"/>
      <c r="R12" s="10"/>
      <c r="S12" s="52"/>
      <c r="U12" s="148"/>
    </row>
    <row r="13" spans="1:24" ht="18" customHeight="1" thickBot="1">
      <c r="A13" s="149">
        <v>9</v>
      </c>
      <c r="B13" s="169" t="s">
        <v>345</v>
      </c>
      <c r="C13" s="169" t="s">
        <v>499</v>
      </c>
      <c r="D13" s="143">
        <f t="shared" si="0"/>
        <v>2</v>
      </c>
      <c r="E13" s="153">
        <v>44</v>
      </c>
      <c r="F13" s="157">
        <v>44</v>
      </c>
      <c r="G13" s="157"/>
      <c r="H13" s="157"/>
      <c r="I13" s="157"/>
      <c r="J13" s="157"/>
      <c r="K13" s="227"/>
      <c r="M13" s="146">
        <f t="shared" si="2"/>
        <v>88</v>
      </c>
      <c r="N13" s="147">
        <f t="shared" si="1"/>
        <v>44</v>
      </c>
      <c r="O13" s="148"/>
      <c r="P13" s="134"/>
      <c r="Q13" s="139"/>
      <c r="R13" s="160"/>
      <c r="S13" s="134"/>
      <c r="U13" s="134"/>
      <c r="V13" s="161"/>
      <c r="W13" s="148"/>
      <c r="X13" s="145"/>
    </row>
    <row r="14" spans="1:24" ht="18" customHeight="1" thickBot="1">
      <c r="A14" s="149">
        <v>10</v>
      </c>
      <c r="B14" s="150" t="s">
        <v>273</v>
      </c>
      <c r="C14" s="150" t="s">
        <v>97</v>
      </c>
      <c r="D14" s="143">
        <f t="shared" si="0"/>
        <v>2</v>
      </c>
      <c r="E14" s="153"/>
      <c r="F14" s="157"/>
      <c r="G14" s="157">
        <v>43</v>
      </c>
      <c r="H14" s="157">
        <v>43</v>
      </c>
      <c r="I14" s="157"/>
      <c r="J14" s="157"/>
      <c r="K14" s="227"/>
      <c r="M14" s="146">
        <f t="shared" si="2"/>
        <v>86</v>
      </c>
      <c r="N14" s="147">
        <f t="shared" si="1"/>
        <v>43</v>
      </c>
      <c r="O14" s="148"/>
      <c r="P14" s="134"/>
      <c r="Q14" s="139"/>
      <c r="R14" s="10"/>
      <c r="S14" s="52"/>
      <c r="U14" s="148"/>
    </row>
    <row r="15" spans="1:24" ht="18" customHeight="1" thickBot="1">
      <c r="A15" s="149"/>
      <c r="B15" s="150" t="s">
        <v>500</v>
      </c>
      <c r="C15" s="150" t="s">
        <v>501</v>
      </c>
      <c r="D15" s="143">
        <f t="shared" si="0"/>
        <v>2</v>
      </c>
      <c r="E15" s="226"/>
      <c r="F15" s="157"/>
      <c r="G15" s="157"/>
      <c r="H15" s="157"/>
      <c r="I15" s="157">
        <v>43</v>
      </c>
      <c r="J15" s="157">
        <v>43</v>
      </c>
      <c r="K15" s="227"/>
      <c r="M15" s="146">
        <f t="shared" si="2"/>
        <v>86</v>
      </c>
      <c r="N15" s="147">
        <f t="shared" si="1"/>
        <v>43</v>
      </c>
      <c r="O15" s="148"/>
      <c r="P15" s="134"/>
      <c r="Q15" s="139"/>
      <c r="R15" s="10"/>
      <c r="S15" s="52"/>
      <c r="U15" s="148"/>
    </row>
    <row r="16" spans="1:24" ht="18" customHeight="1" thickBot="1">
      <c r="A16" s="149"/>
      <c r="B16" s="150" t="s">
        <v>502</v>
      </c>
      <c r="C16" s="150" t="s">
        <v>166</v>
      </c>
      <c r="D16" s="143">
        <f t="shared" si="0"/>
        <v>3</v>
      </c>
      <c r="E16" s="151">
        <v>30</v>
      </c>
      <c r="F16" s="158">
        <v>20</v>
      </c>
      <c r="G16" s="158"/>
      <c r="H16" s="158">
        <v>36</v>
      </c>
      <c r="I16" s="158"/>
      <c r="J16" s="158"/>
      <c r="K16" s="223"/>
      <c r="M16" s="146">
        <f t="shared" si="2"/>
        <v>86</v>
      </c>
      <c r="N16" s="147">
        <f t="shared" si="1"/>
        <v>28.666666666666668</v>
      </c>
      <c r="O16" s="148"/>
      <c r="P16" s="134"/>
      <c r="Q16" s="139"/>
      <c r="R16" s="160"/>
      <c r="S16" s="134"/>
      <c r="U16" s="134"/>
      <c r="V16" s="161"/>
      <c r="W16" s="148"/>
      <c r="X16" s="145"/>
    </row>
    <row r="17" spans="1:27" ht="18" customHeight="1" thickBot="1">
      <c r="A17" s="149"/>
      <c r="B17" s="150" t="s">
        <v>154</v>
      </c>
      <c r="C17" s="150" t="s">
        <v>236</v>
      </c>
      <c r="D17" s="143">
        <f t="shared" si="0"/>
        <v>2</v>
      </c>
      <c r="E17" s="153">
        <v>48</v>
      </c>
      <c r="F17" s="158">
        <v>37</v>
      </c>
      <c r="G17" s="158"/>
      <c r="H17" s="158"/>
      <c r="I17" s="158"/>
      <c r="J17" s="158"/>
      <c r="K17" s="223"/>
      <c r="M17" s="146">
        <f t="shared" si="2"/>
        <v>85</v>
      </c>
      <c r="N17" s="147">
        <f t="shared" si="1"/>
        <v>42.5</v>
      </c>
      <c r="O17" s="148"/>
      <c r="P17" s="134"/>
      <c r="Q17" s="139"/>
      <c r="R17" s="10"/>
      <c r="S17" s="52"/>
      <c r="U17" s="148"/>
    </row>
    <row r="18" spans="1:27" ht="18" customHeight="1" thickBot="1">
      <c r="A18" s="149"/>
      <c r="B18" s="150" t="s">
        <v>503</v>
      </c>
      <c r="C18" s="150" t="s">
        <v>504</v>
      </c>
      <c r="D18" s="143">
        <f t="shared" si="0"/>
        <v>2</v>
      </c>
      <c r="E18" s="226"/>
      <c r="F18" s="157"/>
      <c r="G18" s="157"/>
      <c r="H18" s="157"/>
      <c r="I18" s="157">
        <v>47</v>
      </c>
      <c r="J18" s="157">
        <v>38</v>
      </c>
      <c r="K18" s="227"/>
      <c r="M18" s="146">
        <f t="shared" si="2"/>
        <v>85</v>
      </c>
      <c r="N18" s="147">
        <f t="shared" si="1"/>
        <v>42.5</v>
      </c>
      <c r="O18" s="148"/>
      <c r="P18" s="134"/>
      <c r="Q18" s="139"/>
      <c r="R18" s="10"/>
      <c r="S18" s="52"/>
      <c r="U18" s="148"/>
    </row>
    <row r="19" spans="1:27" ht="18" customHeight="1" thickBot="1">
      <c r="A19" s="149"/>
      <c r="B19" s="150" t="s">
        <v>505</v>
      </c>
      <c r="C19" s="150" t="s">
        <v>227</v>
      </c>
      <c r="D19" s="143">
        <f t="shared" si="0"/>
        <v>2</v>
      </c>
      <c r="E19" s="153"/>
      <c r="F19" s="157"/>
      <c r="G19" s="157"/>
      <c r="H19" s="157"/>
      <c r="I19" s="157">
        <v>39</v>
      </c>
      <c r="J19" s="157">
        <v>45</v>
      </c>
      <c r="K19" s="227"/>
      <c r="L19" s="228"/>
      <c r="M19" s="146">
        <f t="shared" si="2"/>
        <v>84</v>
      </c>
      <c r="N19" s="147">
        <f t="shared" si="1"/>
        <v>42</v>
      </c>
      <c r="O19" s="148"/>
      <c r="P19" s="134"/>
      <c r="Q19" s="139"/>
      <c r="R19" s="160"/>
      <c r="S19" s="134"/>
      <c r="U19" s="134"/>
      <c r="V19" s="161"/>
      <c r="W19" s="148"/>
      <c r="X19" s="145"/>
    </row>
    <row r="20" spans="1:27" ht="18" customHeight="1" thickBot="1">
      <c r="A20" s="149"/>
      <c r="B20" s="169" t="s">
        <v>317</v>
      </c>
      <c r="C20" s="169" t="s">
        <v>199</v>
      </c>
      <c r="D20" s="143">
        <f t="shared" si="0"/>
        <v>2</v>
      </c>
      <c r="E20" s="153">
        <v>32</v>
      </c>
      <c r="F20" s="157">
        <v>50</v>
      </c>
      <c r="G20" s="157"/>
      <c r="H20" s="157"/>
      <c r="I20" s="157"/>
      <c r="J20" s="157"/>
      <c r="K20" s="227"/>
      <c r="L20" s="228"/>
      <c r="M20" s="146">
        <f t="shared" si="2"/>
        <v>82</v>
      </c>
      <c r="N20" s="147">
        <f t="shared" si="1"/>
        <v>41</v>
      </c>
      <c r="O20" s="148"/>
      <c r="P20" s="134"/>
      <c r="Q20" s="139"/>
      <c r="R20" s="160"/>
      <c r="S20" s="134"/>
      <c r="U20" s="134"/>
      <c r="V20" s="161"/>
      <c r="W20" s="148"/>
      <c r="X20" s="145"/>
    </row>
    <row r="21" spans="1:27" ht="18" customHeight="1" thickBot="1">
      <c r="A21" s="149"/>
      <c r="B21" s="150" t="s">
        <v>237</v>
      </c>
      <c r="C21" s="150" t="s">
        <v>238</v>
      </c>
      <c r="D21" s="143">
        <f t="shared" si="0"/>
        <v>2</v>
      </c>
      <c r="E21" s="153">
        <v>37</v>
      </c>
      <c r="F21" s="157">
        <v>45</v>
      </c>
      <c r="G21" s="157"/>
      <c r="H21" s="157"/>
      <c r="I21" s="157"/>
      <c r="J21" s="157"/>
      <c r="K21" s="227"/>
      <c r="L21" s="228"/>
      <c r="M21" s="146">
        <f t="shared" si="2"/>
        <v>82</v>
      </c>
      <c r="N21" s="147">
        <f t="shared" si="1"/>
        <v>41</v>
      </c>
      <c r="O21" s="148"/>
      <c r="P21" s="134"/>
      <c r="Q21" s="139"/>
      <c r="R21" s="10"/>
      <c r="S21" s="52"/>
      <c r="U21" s="134"/>
    </row>
    <row r="22" spans="1:27" ht="18" customHeight="1" thickBot="1">
      <c r="A22" s="149"/>
      <c r="B22" s="150" t="s">
        <v>335</v>
      </c>
      <c r="C22" s="150" t="s">
        <v>506</v>
      </c>
      <c r="D22" s="143">
        <f t="shared" si="0"/>
        <v>2</v>
      </c>
      <c r="E22" s="153"/>
      <c r="F22" s="157"/>
      <c r="G22" s="157"/>
      <c r="H22" s="157"/>
      <c r="I22" s="157">
        <v>43</v>
      </c>
      <c r="J22" s="157">
        <v>39</v>
      </c>
      <c r="K22" s="227"/>
      <c r="L22" s="145"/>
      <c r="M22" s="146">
        <f t="shared" si="2"/>
        <v>82</v>
      </c>
      <c r="N22" s="147">
        <f t="shared" si="1"/>
        <v>41</v>
      </c>
      <c r="O22" s="148"/>
      <c r="P22" s="134"/>
      <c r="Q22" s="134"/>
      <c r="R22" s="10"/>
      <c r="S22" s="52"/>
      <c r="U22" s="134"/>
    </row>
    <row r="23" spans="1:27" ht="18" customHeight="1" thickBot="1">
      <c r="A23" s="149"/>
      <c r="B23" s="150" t="s">
        <v>310</v>
      </c>
      <c r="C23" s="150" t="s">
        <v>236</v>
      </c>
      <c r="D23" s="143">
        <f t="shared" si="0"/>
        <v>2</v>
      </c>
      <c r="E23" s="151">
        <v>48</v>
      </c>
      <c r="F23" s="168">
        <v>32</v>
      </c>
      <c r="G23" s="168"/>
      <c r="H23" s="168"/>
      <c r="I23" s="168"/>
      <c r="J23" s="168"/>
      <c r="K23" s="229"/>
      <c r="M23" s="146">
        <f t="shared" si="2"/>
        <v>80</v>
      </c>
      <c r="N23" s="147">
        <f t="shared" si="1"/>
        <v>40</v>
      </c>
      <c r="O23" s="148"/>
      <c r="P23" s="134"/>
      <c r="Q23" s="139"/>
      <c r="R23" s="160"/>
      <c r="S23" s="134"/>
      <c r="U23" s="134"/>
      <c r="V23" s="161"/>
      <c r="W23" s="148"/>
      <c r="X23" s="145"/>
    </row>
    <row r="24" spans="1:27" ht="18" customHeight="1" thickBot="1">
      <c r="A24" s="149"/>
      <c r="B24" s="150" t="s">
        <v>103</v>
      </c>
      <c r="C24" s="150" t="s">
        <v>507</v>
      </c>
      <c r="D24" s="143">
        <f t="shared" si="0"/>
        <v>2</v>
      </c>
      <c r="E24" s="153">
        <v>38</v>
      </c>
      <c r="F24" s="157">
        <v>42</v>
      </c>
      <c r="G24" s="157"/>
      <c r="H24" s="157"/>
      <c r="I24" s="157"/>
      <c r="J24" s="157"/>
      <c r="K24" s="227"/>
      <c r="M24" s="146">
        <f t="shared" si="2"/>
        <v>80</v>
      </c>
      <c r="N24" s="147">
        <f t="shared" si="1"/>
        <v>40</v>
      </c>
      <c r="O24" s="148"/>
      <c r="P24" s="134"/>
      <c r="Q24" s="139"/>
      <c r="R24" s="10"/>
      <c r="S24" s="52"/>
      <c r="U24" s="134"/>
    </row>
    <row r="25" spans="1:27" ht="18" customHeight="1" thickBot="1">
      <c r="A25" s="149"/>
      <c r="B25" s="150" t="s">
        <v>296</v>
      </c>
      <c r="C25" s="150" t="s">
        <v>297</v>
      </c>
      <c r="D25" s="143">
        <f t="shared" si="0"/>
        <v>2</v>
      </c>
      <c r="E25" s="151">
        <v>43</v>
      </c>
      <c r="F25" s="144">
        <v>34</v>
      </c>
      <c r="G25" s="144"/>
      <c r="H25" s="144"/>
      <c r="I25" s="144"/>
      <c r="J25" s="144"/>
      <c r="K25" s="230"/>
      <c r="M25" s="146">
        <f t="shared" si="2"/>
        <v>77</v>
      </c>
      <c r="N25" s="147">
        <f t="shared" si="1"/>
        <v>38.5</v>
      </c>
      <c r="O25" s="148"/>
      <c r="P25" s="145"/>
      <c r="Q25" s="134"/>
      <c r="R25" s="10"/>
      <c r="S25" s="52"/>
      <c r="U25" s="134"/>
    </row>
    <row r="26" spans="1:27" ht="18" customHeight="1" thickBot="1">
      <c r="A26" s="149"/>
      <c r="B26" s="150" t="s">
        <v>508</v>
      </c>
      <c r="C26" s="150" t="s">
        <v>504</v>
      </c>
      <c r="D26" s="143">
        <f t="shared" si="0"/>
        <v>2</v>
      </c>
      <c r="E26" s="153"/>
      <c r="F26" s="157"/>
      <c r="G26" s="157"/>
      <c r="H26" s="157"/>
      <c r="I26" s="157">
        <v>47</v>
      </c>
      <c r="J26" s="157">
        <v>30</v>
      </c>
      <c r="K26" s="227"/>
      <c r="L26" s="145"/>
      <c r="M26" s="146">
        <f t="shared" si="2"/>
        <v>77</v>
      </c>
      <c r="N26" s="147">
        <f t="shared" si="1"/>
        <v>38.5</v>
      </c>
      <c r="O26" s="148"/>
      <c r="P26" s="134"/>
      <c r="Q26" s="134"/>
      <c r="R26" s="10"/>
      <c r="S26" s="52"/>
      <c r="U26" s="134"/>
      <c r="V26" s="145"/>
      <c r="W26" s="145"/>
      <c r="X26" s="159"/>
      <c r="Y26" s="159"/>
      <c r="Z26" s="159"/>
      <c r="AA26" s="148"/>
    </row>
    <row r="27" spans="1:27" ht="18" customHeight="1" thickBot="1">
      <c r="A27" s="149"/>
      <c r="B27" s="150" t="s">
        <v>161</v>
      </c>
      <c r="C27" s="150" t="s">
        <v>158</v>
      </c>
      <c r="D27" s="143">
        <f t="shared" si="0"/>
        <v>2</v>
      </c>
      <c r="E27" s="153">
        <v>46</v>
      </c>
      <c r="F27" s="163">
        <v>30</v>
      </c>
      <c r="G27" s="163"/>
      <c r="H27" s="163"/>
      <c r="I27" s="163"/>
      <c r="J27" s="163"/>
      <c r="K27" s="231"/>
      <c r="L27" s="145"/>
      <c r="M27" s="146">
        <f t="shared" si="2"/>
        <v>76</v>
      </c>
      <c r="N27" s="147">
        <f t="shared" si="1"/>
        <v>38</v>
      </c>
      <c r="O27" s="148"/>
      <c r="P27" s="134"/>
      <c r="Q27" s="139"/>
      <c r="R27" s="160"/>
      <c r="S27" s="134"/>
      <c r="U27" s="134"/>
      <c r="V27" s="161"/>
      <c r="W27" s="148"/>
      <c r="X27" s="145"/>
    </row>
    <row r="28" spans="1:27" ht="18" customHeight="1" thickBot="1">
      <c r="A28" s="149"/>
      <c r="B28" s="150" t="s">
        <v>225</v>
      </c>
      <c r="C28" s="150" t="s">
        <v>194</v>
      </c>
      <c r="D28" s="143">
        <f t="shared" si="0"/>
        <v>2</v>
      </c>
      <c r="E28" s="153">
        <v>46</v>
      </c>
      <c r="F28" s="163">
        <v>29</v>
      </c>
      <c r="G28" s="163"/>
      <c r="H28" s="163"/>
      <c r="I28" s="163"/>
      <c r="J28" s="163"/>
      <c r="K28" s="231"/>
      <c r="L28" s="145"/>
      <c r="M28" s="146">
        <f t="shared" si="2"/>
        <v>75</v>
      </c>
      <c r="N28" s="147">
        <f t="shared" si="1"/>
        <v>37.5</v>
      </c>
      <c r="O28" s="148"/>
      <c r="P28" s="134"/>
      <c r="Q28" s="134"/>
      <c r="R28" s="10"/>
      <c r="S28" s="52"/>
      <c r="U28" s="134"/>
      <c r="V28" s="161"/>
      <c r="W28" s="148"/>
      <c r="X28" s="145"/>
    </row>
    <row r="29" spans="1:27" ht="18" customHeight="1" thickBot="1">
      <c r="A29" s="149"/>
      <c r="B29" s="150" t="s">
        <v>307</v>
      </c>
      <c r="C29" s="150" t="s">
        <v>308</v>
      </c>
      <c r="D29" s="143">
        <f t="shared" si="0"/>
        <v>2</v>
      </c>
      <c r="E29" s="153">
        <v>33</v>
      </c>
      <c r="F29" s="144">
        <v>41</v>
      </c>
      <c r="G29" s="144"/>
      <c r="H29" s="144"/>
      <c r="I29" s="144"/>
      <c r="J29" s="144"/>
      <c r="K29" s="230"/>
      <c r="L29" s="145"/>
      <c r="M29" s="146">
        <f t="shared" si="2"/>
        <v>74</v>
      </c>
      <c r="N29" s="147">
        <f t="shared" si="1"/>
        <v>37</v>
      </c>
      <c r="O29" s="148"/>
      <c r="P29" s="134"/>
      <c r="Q29" s="134"/>
      <c r="R29" s="10"/>
      <c r="S29" s="52"/>
      <c r="U29" s="134"/>
      <c r="V29" s="161"/>
      <c r="W29" s="148"/>
      <c r="X29" s="145"/>
    </row>
    <row r="30" spans="1:27" ht="18" customHeight="1" thickBot="1">
      <c r="A30" s="149"/>
      <c r="B30" s="150" t="s">
        <v>254</v>
      </c>
      <c r="C30" s="150" t="s">
        <v>155</v>
      </c>
      <c r="D30" s="143">
        <f t="shared" si="0"/>
        <v>2</v>
      </c>
      <c r="E30" s="153"/>
      <c r="F30" s="163"/>
      <c r="G30" s="163">
        <v>41</v>
      </c>
      <c r="H30" s="163"/>
      <c r="I30" s="163"/>
      <c r="J30" s="163"/>
      <c r="K30" s="231">
        <v>33</v>
      </c>
      <c r="M30" s="146">
        <f t="shared" si="2"/>
        <v>74</v>
      </c>
      <c r="N30" s="147">
        <f t="shared" si="1"/>
        <v>37</v>
      </c>
      <c r="O30" s="148"/>
      <c r="P30" s="134"/>
      <c r="Q30" s="134"/>
      <c r="R30" s="10"/>
      <c r="S30" s="59"/>
      <c r="U30" s="134"/>
      <c r="V30" s="161"/>
      <c r="W30" s="148"/>
      <c r="X30" s="145"/>
    </row>
    <row r="31" spans="1:27" ht="18" customHeight="1" thickBot="1">
      <c r="A31" s="149"/>
      <c r="B31" s="150" t="s">
        <v>318</v>
      </c>
      <c r="C31" s="150" t="s">
        <v>227</v>
      </c>
      <c r="D31" s="143">
        <f t="shared" si="0"/>
        <v>2</v>
      </c>
      <c r="E31" s="153"/>
      <c r="F31" s="157"/>
      <c r="G31" s="157"/>
      <c r="H31" s="157"/>
      <c r="I31" s="157">
        <v>39</v>
      </c>
      <c r="J31" s="157">
        <v>35</v>
      </c>
      <c r="K31" s="227"/>
      <c r="L31" s="145"/>
      <c r="M31" s="146">
        <f t="shared" si="2"/>
        <v>74</v>
      </c>
      <c r="N31" s="147">
        <f t="shared" si="1"/>
        <v>37</v>
      </c>
      <c r="O31" s="148"/>
      <c r="P31" s="134"/>
      <c r="Q31" s="134"/>
      <c r="R31" s="10"/>
      <c r="S31" s="59"/>
      <c r="U31" s="134"/>
      <c r="V31" s="161"/>
      <c r="W31" s="148"/>
      <c r="X31" s="145"/>
    </row>
    <row r="32" spans="1:27" ht="18" customHeight="1" thickBot="1">
      <c r="A32" s="149"/>
      <c r="B32" s="150" t="s">
        <v>509</v>
      </c>
      <c r="C32" s="150" t="s">
        <v>510</v>
      </c>
      <c r="D32" s="143">
        <f t="shared" si="0"/>
        <v>2</v>
      </c>
      <c r="E32" s="153"/>
      <c r="F32" s="157"/>
      <c r="G32" s="157"/>
      <c r="H32" s="157"/>
      <c r="I32" s="157">
        <v>37</v>
      </c>
      <c r="J32" s="157">
        <v>36</v>
      </c>
      <c r="K32" s="227"/>
      <c r="L32" s="145"/>
      <c r="M32" s="146">
        <f t="shared" si="2"/>
        <v>73</v>
      </c>
      <c r="N32" s="147">
        <f t="shared" si="1"/>
        <v>36.5</v>
      </c>
      <c r="O32" s="148"/>
      <c r="P32" s="134"/>
      <c r="Q32" s="139"/>
      <c r="R32" s="160"/>
      <c r="S32" s="134"/>
      <c r="U32" s="134"/>
      <c r="V32" s="161"/>
      <c r="W32" s="148"/>
      <c r="X32" s="145"/>
    </row>
    <row r="33" spans="1:24" ht="18" customHeight="1" thickBot="1">
      <c r="A33" s="149"/>
      <c r="B33" s="150" t="s">
        <v>153</v>
      </c>
      <c r="C33" s="150" t="s">
        <v>256</v>
      </c>
      <c r="D33" s="143">
        <f t="shared" si="0"/>
        <v>2</v>
      </c>
      <c r="E33" s="153">
        <v>41</v>
      </c>
      <c r="F33" s="158">
        <v>31</v>
      </c>
      <c r="G33" s="158"/>
      <c r="H33" s="158"/>
      <c r="I33" s="158"/>
      <c r="J33" s="158"/>
      <c r="K33" s="223"/>
      <c r="L33" s="145"/>
      <c r="M33" s="146">
        <f t="shared" si="2"/>
        <v>72</v>
      </c>
      <c r="N33" s="147">
        <f t="shared" si="1"/>
        <v>36</v>
      </c>
      <c r="P33" s="134"/>
      <c r="Q33" s="139"/>
      <c r="R33" s="160"/>
      <c r="S33" s="134"/>
      <c r="U33" s="134"/>
      <c r="V33" s="161"/>
      <c r="W33" s="148"/>
      <c r="X33" s="145"/>
    </row>
    <row r="34" spans="1:24" ht="18" customHeight="1" thickBot="1">
      <c r="A34" s="149"/>
      <c r="B34" s="150" t="s">
        <v>302</v>
      </c>
      <c r="C34" s="150" t="s">
        <v>297</v>
      </c>
      <c r="D34" s="143">
        <f t="shared" si="0"/>
        <v>2</v>
      </c>
      <c r="E34" s="153">
        <v>43</v>
      </c>
      <c r="F34" s="163">
        <v>28</v>
      </c>
      <c r="G34" s="163"/>
      <c r="H34" s="163"/>
      <c r="I34" s="163"/>
      <c r="J34" s="163"/>
      <c r="K34" s="231"/>
      <c r="L34" s="145"/>
      <c r="M34" s="146">
        <f t="shared" si="2"/>
        <v>71</v>
      </c>
      <c r="N34" s="147">
        <f t="shared" si="1"/>
        <v>35.5</v>
      </c>
      <c r="O34" s="148"/>
      <c r="P34" s="134"/>
      <c r="Q34" s="139"/>
      <c r="R34" s="10"/>
      <c r="S34" s="59"/>
      <c r="U34" s="134"/>
      <c r="V34" s="161"/>
      <c r="W34" s="148"/>
      <c r="X34" s="145"/>
    </row>
    <row r="35" spans="1:24" ht="18" customHeight="1" thickBot="1">
      <c r="A35" s="149"/>
      <c r="B35" s="150" t="s">
        <v>142</v>
      </c>
      <c r="C35" s="150" t="s">
        <v>298</v>
      </c>
      <c r="D35" s="143">
        <f t="shared" si="0"/>
        <v>2</v>
      </c>
      <c r="E35" s="151">
        <v>35</v>
      </c>
      <c r="F35" s="144">
        <v>35</v>
      </c>
      <c r="G35" s="144"/>
      <c r="H35" s="144"/>
      <c r="I35" s="144"/>
      <c r="J35" s="144"/>
      <c r="K35" s="230"/>
      <c r="M35" s="146">
        <f t="shared" si="2"/>
        <v>70</v>
      </c>
      <c r="N35" s="147">
        <f t="shared" si="1"/>
        <v>35</v>
      </c>
      <c r="O35" s="148"/>
      <c r="P35" s="134"/>
      <c r="Q35" s="139"/>
      <c r="R35" s="160"/>
      <c r="S35" s="133"/>
      <c r="U35" s="134"/>
      <c r="V35" s="161"/>
      <c r="W35" s="148"/>
      <c r="X35" s="145"/>
    </row>
    <row r="36" spans="1:24" ht="18" customHeight="1" thickBot="1">
      <c r="A36" s="149"/>
      <c r="B36" s="150" t="s">
        <v>511</v>
      </c>
      <c r="C36" s="150" t="s">
        <v>512</v>
      </c>
      <c r="D36" s="143">
        <f t="shared" si="0"/>
        <v>2</v>
      </c>
      <c r="E36" s="151">
        <v>47</v>
      </c>
      <c r="F36" s="144">
        <v>22</v>
      </c>
      <c r="G36" s="144"/>
      <c r="H36" s="144"/>
      <c r="I36" s="144"/>
      <c r="J36" s="144"/>
      <c r="K36" s="230"/>
      <c r="M36" s="146">
        <f t="shared" si="2"/>
        <v>69</v>
      </c>
      <c r="N36" s="147">
        <f t="shared" si="1"/>
        <v>34.5</v>
      </c>
      <c r="O36" s="148"/>
      <c r="P36" s="134"/>
      <c r="Q36" s="139"/>
      <c r="R36" s="160"/>
      <c r="S36" s="133"/>
      <c r="U36" s="134"/>
      <c r="V36" s="161"/>
      <c r="W36" s="148"/>
      <c r="X36" s="145"/>
    </row>
    <row r="37" spans="1:24" ht="18" customHeight="1" thickBot="1">
      <c r="A37" s="149"/>
      <c r="B37" s="150" t="s">
        <v>348</v>
      </c>
      <c r="C37" s="150" t="s">
        <v>327</v>
      </c>
      <c r="D37" s="143">
        <f t="shared" si="0"/>
        <v>2</v>
      </c>
      <c r="E37" s="153"/>
      <c r="F37" s="157"/>
      <c r="G37" s="157"/>
      <c r="H37" s="157"/>
      <c r="I37" s="157">
        <v>32</v>
      </c>
      <c r="J37" s="157">
        <v>37</v>
      </c>
      <c r="K37" s="227"/>
      <c r="L37" s="145"/>
      <c r="M37" s="146">
        <f t="shared" si="2"/>
        <v>69</v>
      </c>
      <c r="N37" s="147">
        <f t="shared" si="1"/>
        <v>34.5</v>
      </c>
      <c r="O37" s="148"/>
      <c r="P37" s="134"/>
      <c r="Q37" s="139"/>
      <c r="R37" s="160"/>
      <c r="S37" s="134"/>
      <c r="U37" s="134"/>
      <c r="V37" s="161"/>
      <c r="W37" s="148"/>
      <c r="X37" s="145"/>
    </row>
    <row r="38" spans="1:24" ht="18" customHeight="1" thickBot="1">
      <c r="A38" s="149"/>
      <c r="B38" s="150" t="s">
        <v>169</v>
      </c>
      <c r="C38" s="150" t="s">
        <v>513</v>
      </c>
      <c r="D38" s="143">
        <f t="shared" si="0"/>
        <v>2</v>
      </c>
      <c r="E38" s="226"/>
      <c r="F38" s="157"/>
      <c r="G38" s="157"/>
      <c r="H38" s="157"/>
      <c r="I38" s="157">
        <v>34</v>
      </c>
      <c r="J38" s="157">
        <v>34</v>
      </c>
      <c r="K38" s="227"/>
      <c r="M38" s="146">
        <f t="shared" si="2"/>
        <v>68</v>
      </c>
      <c r="N38" s="147">
        <f t="shared" si="1"/>
        <v>34</v>
      </c>
      <c r="O38" s="148"/>
      <c r="P38" s="134"/>
      <c r="Q38" s="139"/>
      <c r="R38" s="160"/>
      <c r="S38" s="134"/>
      <c r="U38" s="134"/>
      <c r="V38" s="161"/>
      <c r="W38" s="148"/>
      <c r="X38" s="145"/>
    </row>
    <row r="39" spans="1:24" ht="18" customHeight="1" thickBot="1">
      <c r="A39" s="149"/>
      <c r="B39" s="150" t="s">
        <v>514</v>
      </c>
      <c r="C39" s="150" t="s">
        <v>515</v>
      </c>
      <c r="D39" s="143">
        <f t="shared" si="0"/>
        <v>2</v>
      </c>
      <c r="E39" s="153"/>
      <c r="F39" s="157"/>
      <c r="G39" s="157"/>
      <c r="H39" s="157"/>
      <c r="I39" s="157">
        <v>35</v>
      </c>
      <c r="J39" s="157">
        <v>33</v>
      </c>
      <c r="K39" s="227"/>
      <c r="L39" s="145"/>
      <c r="M39" s="146">
        <f t="shared" si="2"/>
        <v>68</v>
      </c>
      <c r="N39" s="147">
        <f t="shared" si="1"/>
        <v>34</v>
      </c>
      <c r="O39" s="148"/>
      <c r="P39" s="134"/>
      <c r="Q39" s="139"/>
      <c r="R39" s="160"/>
      <c r="S39" s="134"/>
      <c r="U39" s="134"/>
      <c r="V39" s="161"/>
      <c r="W39" s="148"/>
      <c r="X39" s="145"/>
    </row>
    <row r="40" spans="1:24" ht="18" customHeight="1" thickBot="1">
      <c r="A40" s="149"/>
      <c r="B40" s="150" t="s">
        <v>516</v>
      </c>
      <c r="C40" s="150" t="s">
        <v>517</v>
      </c>
      <c r="D40" s="143">
        <f t="shared" si="0"/>
        <v>2</v>
      </c>
      <c r="E40" s="153"/>
      <c r="F40" s="157"/>
      <c r="G40" s="157"/>
      <c r="H40" s="157"/>
      <c r="I40" s="157">
        <v>35</v>
      </c>
      <c r="J40" s="157">
        <v>31</v>
      </c>
      <c r="K40" s="227"/>
      <c r="L40" s="145"/>
      <c r="M40" s="146">
        <f t="shared" si="2"/>
        <v>66</v>
      </c>
      <c r="N40" s="147">
        <f t="shared" si="1"/>
        <v>33</v>
      </c>
      <c r="O40" s="148"/>
      <c r="P40" s="134"/>
      <c r="Q40" s="139"/>
      <c r="R40" s="160"/>
      <c r="S40" s="134"/>
      <c r="U40" s="134"/>
      <c r="V40" s="161"/>
      <c r="W40" s="148"/>
      <c r="X40" s="145"/>
    </row>
    <row r="41" spans="1:24" ht="18" customHeight="1" thickBot="1">
      <c r="A41" s="149"/>
      <c r="B41" s="150" t="s">
        <v>518</v>
      </c>
      <c r="C41" s="150" t="s">
        <v>519</v>
      </c>
      <c r="D41" s="143">
        <f t="shared" si="0"/>
        <v>2</v>
      </c>
      <c r="E41" s="226"/>
      <c r="F41" s="157"/>
      <c r="G41" s="157"/>
      <c r="H41" s="157"/>
      <c r="I41" s="157">
        <v>37</v>
      </c>
      <c r="J41" s="157">
        <v>29</v>
      </c>
      <c r="K41" s="227"/>
      <c r="M41" s="146">
        <f t="shared" si="2"/>
        <v>66</v>
      </c>
      <c r="N41" s="147">
        <f t="shared" si="1"/>
        <v>33</v>
      </c>
      <c r="O41" s="148"/>
      <c r="P41" s="134"/>
      <c r="Q41" s="139"/>
      <c r="R41" s="160"/>
      <c r="S41" s="134"/>
      <c r="U41" s="134"/>
      <c r="V41" s="161"/>
      <c r="W41" s="148"/>
      <c r="X41" s="145"/>
    </row>
    <row r="42" spans="1:24" ht="18" customHeight="1" thickBot="1">
      <c r="A42" s="149"/>
      <c r="B42" s="150" t="s">
        <v>520</v>
      </c>
      <c r="C42" s="150" t="s">
        <v>521</v>
      </c>
      <c r="D42" s="143">
        <f t="shared" si="0"/>
        <v>2</v>
      </c>
      <c r="E42" s="153"/>
      <c r="F42" s="157"/>
      <c r="G42" s="157"/>
      <c r="H42" s="157"/>
      <c r="I42" s="157">
        <v>38</v>
      </c>
      <c r="J42" s="157">
        <v>28</v>
      </c>
      <c r="K42" s="227"/>
      <c r="L42" s="145"/>
      <c r="M42" s="146">
        <f t="shared" si="2"/>
        <v>66</v>
      </c>
      <c r="N42" s="147">
        <f t="shared" si="1"/>
        <v>33</v>
      </c>
      <c r="O42" s="148"/>
      <c r="P42" s="134"/>
      <c r="Q42" s="139"/>
      <c r="R42" s="160"/>
      <c r="S42" s="134"/>
      <c r="U42" s="134"/>
      <c r="V42" s="161"/>
      <c r="W42" s="148"/>
      <c r="X42" s="145"/>
    </row>
    <row r="43" spans="1:24" ht="18" customHeight="1" thickBot="1">
      <c r="A43" s="149"/>
      <c r="B43" s="150" t="s">
        <v>522</v>
      </c>
      <c r="C43" s="150" t="s">
        <v>523</v>
      </c>
      <c r="D43" s="143">
        <f t="shared" si="0"/>
        <v>2</v>
      </c>
      <c r="E43" s="151">
        <v>45</v>
      </c>
      <c r="F43" s="144">
        <v>20</v>
      </c>
      <c r="G43" s="144"/>
      <c r="H43" s="144"/>
      <c r="I43" s="144"/>
      <c r="J43" s="144"/>
      <c r="K43" s="230"/>
      <c r="M43" s="146">
        <f t="shared" si="2"/>
        <v>65</v>
      </c>
      <c r="N43" s="147">
        <f t="shared" si="1"/>
        <v>32.5</v>
      </c>
      <c r="O43" s="148"/>
      <c r="P43" s="134"/>
      <c r="Q43" s="139"/>
      <c r="R43" s="160"/>
      <c r="S43" s="134"/>
      <c r="U43" s="134"/>
      <c r="V43" s="161"/>
      <c r="W43" s="148"/>
      <c r="X43" s="145"/>
    </row>
    <row r="44" spans="1:24" ht="18" customHeight="1" thickBot="1">
      <c r="A44" s="149"/>
      <c r="B44" s="150" t="s">
        <v>185</v>
      </c>
      <c r="C44" s="150" t="s">
        <v>507</v>
      </c>
      <c r="D44" s="143">
        <f t="shared" si="0"/>
        <v>2</v>
      </c>
      <c r="E44" s="153">
        <v>38</v>
      </c>
      <c r="F44" s="157">
        <v>27</v>
      </c>
      <c r="G44" s="157"/>
      <c r="H44" s="157"/>
      <c r="I44" s="157"/>
      <c r="J44" s="157"/>
      <c r="K44" s="227"/>
      <c r="L44" s="145"/>
      <c r="M44" s="146">
        <f t="shared" si="2"/>
        <v>65</v>
      </c>
      <c r="N44" s="147">
        <f t="shared" si="1"/>
        <v>32.5</v>
      </c>
      <c r="O44" s="148"/>
      <c r="P44" s="134"/>
      <c r="Q44" s="139"/>
      <c r="R44" s="160"/>
      <c r="S44" s="134"/>
      <c r="U44" s="134"/>
      <c r="V44" s="161"/>
      <c r="W44" s="148"/>
      <c r="X44" s="145"/>
    </row>
    <row r="45" spans="1:24" ht="18" customHeight="1" thickBot="1">
      <c r="A45" s="149"/>
      <c r="B45" s="150" t="s">
        <v>215</v>
      </c>
      <c r="C45" s="150" t="s">
        <v>298</v>
      </c>
      <c r="D45" s="143">
        <f t="shared" si="0"/>
        <v>2</v>
      </c>
      <c r="E45" s="153">
        <v>35</v>
      </c>
      <c r="F45" s="144">
        <v>29</v>
      </c>
      <c r="G45" s="144"/>
      <c r="H45" s="144"/>
      <c r="I45" s="144"/>
      <c r="J45" s="144"/>
      <c r="K45" s="230"/>
      <c r="M45" s="146">
        <f t="shared" si="2"/>
        <v>64</v>
      </c>
      <c r="N45" s="147">
        <f t="shared" si="1"/>
        <v>32</v>
      </c>
      <c r="O45" s="148"/>
      <c r="P45" s="134"/>
      <c r="Q45" s="139"/>
      <c r="R45" s="160"/>
      <c r="S45" s="134"/>
      <c r="U45" s="134"/>
      <c r="V45" s="161"/>
      <c r="W45" s="148"/>
      <c r="X45" s="145"/>
    </row>
    <row r="46" spans="1:24" ht="18" customHeight="1" thickBot="1">
      <c r="A46" s="149"/>
      <c r="B46" s="150" t="s">
        <v>326</v>
      </c>
      <c r="C46" s="150" t="s">
        <v>327</v>
      </c>
      <c r="D46" s="143">
        <f t="shared" si="0"/>
        <v>2</v>
      </c>
      <c r="E46" s="153"/>
      <c r="F46" s="157"/>
      <c r="G46" s="157"/>
      <c r="H46" s="157"/>
      <c r="I46" s="157">
        <v>32</v>
      </c>
      <c r="J46" s="157">
        <v>32</v>
      </c>
      <c r="K46" s="227"/>
      <c r="L46" s="145"/>
      <c r="M46" s="146">
        <f t="shared" si="2"/>
        <v>64</v>
      </c>
      <c r="N46" s="147">
        <f t="shared" si="1"/>
        <v>32</v>
      </c>
      <c r="P46" s="134"/>
      <c r="Q46" s="139"/>
      <c r="R46" s="160"/>
      <c r="S46" s="134"/>
      <c r="U46" s="134"/>
      <c r="V46" s="161"/>
      <c r="W46" s="148"/>
      <c r="X46" s="145"/>
    </row>
    <row r="47" spans="1:24" ht="18" customHeight="1" thickBot="1">
      <c r="A47" s="149"/>
      <c r="B47" s="150" t="s">
        <v>301</v>
      </c>
      <c r="C47" s="150" t="s">
        <v>217</v>
      </c>
      <c r="D47" s="143">
        <f t="shared" si="0"/>
        <v>2</v>
      </c>
      <c r="E47" s="153">
        <v>29</v>
      </c>
      <c r="F47" s="157">
        <v>34</v>
      </c>
      <c r="G47" s="157"/>
      <c r="H47" s="157"/>
      <c r="I47" s="157"/>
      <c r="J47" s="157"/>
      <c r="K47" s="227"/>
      <c r="M47" s="146">
        <f t="shared" si="2"/>
        <v>63</v>
      </c>
      <c r="N47" s="147">
        <f t="shared" si="1"/>
        <v>31.5</v>
      </c>
      <c r="O47" s="148"/>
    </row>
    <row r="48" spans="1:24" ht="18" customHeight="1" thickBot="1">
      <c r="A48" s="149"/>
      <c r="B48" s="164" t="s">
        <v>348</v>
      </c>
      <c r="C48" s="164" t="s">
        <v>256</v>
      </c>
      <c r="D48" s="143">
        <f t="shared" si="0"/>
        <v>2</v>
      </c>
      <c r="E48" s="165">
        <v>41</v>
      </c>
      <c r="F48" s="157">
        <v>22</v>
      </c>
      <c r="G48" s="157"/>
      <c r="H48" s="157"/>
      <c r="I48" s="157"/>
      <c r="J48" s="157"/>
      <c r="K48" s="227"/>
      <c r="M48" s="146">
        <f t="shared" si="2"/>
        <v>63</v>
      </c>
      <c r="N48" s="147">
        <f t="shared" si="1"/>
        <v>31.5</v>
      </c>
      <c r="O48" s="148"/>
      <c r="P48" s="134"/>
      <c r="Q48" s="139"/>
      <c r="R48" s="160"/>
      <c r="S48" s="134"/>
      <c r="U48" s="134"/>
      <c r="V48" s="161"/>
      <c r="W48" s="148"/>
      <c r="X48" s="145"/>
    </row>
    <row r="49" spans="1:24" ht="18" customHeight="1" thickBot="1">
      <c r="A49" s="149"/>
      <c r="B49" s="150" t="s">
        <v>524</v>
      </c>
      <c r="C49" s="150" t="s">
        <v>227</v>
      </c>
      <c r="D49" s="143">
        <f t="shared" si="0"/>
        <v>2</v>
      </c>
      <c r="E49" s="226"/>
      <c r="F49" s="157"/>
      <c r="G49" s="157"/>
      <c r="H49" s="157"/>
      <c r="I49" s="157">
        <v>38</v>
      </c>
      <c r="J49" s="157">
        <v>25</v>
      </c>
      <c r="K49" s="227"/>
      <c r="M49" s="146">
        <f t="shared" si="2"/>
        <v>63</v>
      </c>
      <c r="N49" s="147">
        <f t="shared" si="1"/>
        <v>31.5</v>
      </c>
      <c r="O49" s="148"/>
      <c r="P49" s="134"/>
      <c r="Q49" s="139"/>
      <c r="R49" s="160"/>
      <c r="S49" s="134"/>
      <c r="U49" s="134"/>
      <c r="V49" s="161"/>
      <c r="W49" s="148"/>
      <c r="X49" s="145"/>
    </row>
    <row r="50" spans="1:24" ht="18" customHeight="1" thickBot="1">
      <c r="A50" s="149"/>
      <c r="B50" s="150" t="s">
        <v>161</v>
      </c>
      <c r="C50" s="150" t="s">
        <v>513</v>
      </c>
      <c r="D50" s="143">
        <f t="shared" si="0"/>
        <v>2</v>
      </c>
      <c r="E50" s="153"/>
      <c r="F50" s="157"/>
      <c r="G50" s="157"/>
      <c r="H50" s="157"/>
      <c r="I50" s="157">
        <v>34</v>
      </c>
      <c r="J50" s="157">
        <v>27</v>
      </c>
      <c r="K50" s="227"/>
      <c r="L50" s="145"/>
      <c r="M50" s="146">
        <f t="shared" si="2"/>
        <v>61</v>
      </c>
      <c r="N50" s="147">
        <f t="shared" si="1"/>
        <v>30.5</v>
      </c>
      <c r="O50" s="148"/>
      <c r="P50" s="134"/>
      <c r="Q50" s="139"/>
      <c r="R50" s="160"/>
      <c r="S50" s="134"/>
      <c r="U50" s="134"/>
      <c r="V50" s="161"/>
      <c r="W50" s="148"/>
      <c r="X50" s="145"/>
    </row>
    <row r="51" spans="1:24" ht="18" customHeight="1" thickBot="1">
      <c r="A51" s="149"/>
      <c r="B51" s="150" t="s">
        <v>325</v>
      </c>
      <c r="C51" s="150" t="s">
        <v>525</v>
      </c>
      <c r="D51" s="143">
        <f t="shared" si="0"/>
        <v>2</v>
      </c>
      <c r="E51" s="153"/>
      <c r="F51" s="157"/>
      <c r="G51" s="157"/>
      <c r="H51" s="157"/>
      <c r="I51" s="157">
        <v>33</v>
      </c>
      <c r="J51" s="157">
        <v>26</v>
      </c>
      <c r="K51" s="227"/>
      <c r="L51" s="145"/>
      <c r="M51" s="146">
        <f t="shared" si="2"/>
        <v>59</v>
      </c>
      <c r="N51" s="147">
        <f t="shared" si="1"/>
        <v>29.5</v>
      </c>
      <c r="O51" s="148"/>
      <c r="P51" s="134"/>
      <c r="Q51" s="139"/>
      <c r="R51" s="160"/>
      <c r="S51" s="134"/>
      <c r="U51" s="134"/>
      <c r="V51" s="161"/>
      <c r="W51" s="148"/>
      <c r="X51" s="145"/>
    </row>
    <row r="52" spans="1:24" ht="18" customHeight="1" thickBot="1">
      <c r="A52" s="149"/>
      <c r="B52" s="150" t="s">
        <v>239</v>
      </c>
      <c r="C52" s="150" t="s">
        <v>238</v>
      </c>
      <c r="D52" s="143">
        <f t="shared" si="0"/>
        <v>2</v>
      </c>
      <c r="E52" s="153">
        <v>37</v>
      </c>
      <c r="F52" s="163">
        <v>21</v>
      </c>
      <c r="G52" s="163"/>
      <c r="H52" s="163"/>
      <c r="I52" s="163"/>
      <c r="J52" s="163"/>
      <c r="K52" s="231"/>
      <c r="M52" s="146">
        <f t="shared" si="2"/>
        <v>58</v>
      </c>
      <c r="N52" s="147">
        <f t="shared" si="1"/>
        <v>29</v>
      </c>
      <c r="O52" s="148"/>
      <c r="P52" s="134"/>
      <c r="Q52" s="139"/>
      <c r="R52" s="160"/>
      <c r="S52" s="134"/>
      <c r="U52" s="134"/>
      <c r="V52" s="161"/>
      <c r="W52" s="148"/>
      <c r="X52" s="145"/>
    </row>
    <row r="53" spans="1:24" ht="18" customHeight="1" thickBot="1">
      <c r="A53" s="149"/>
      <c r="B53" s="150" t="s">
        <v>110</v>
      </c>
      <c r="C53" s="150" t="s">
        <v>526</v>
      </c>
      <c r="D53" s="143">
        <f t="shared" si="0"/>
        <v>2</v>
      </c>
      <c r="E53" s="153">
        <v>31</v>
      </c>
      <c r="F53" s="152">
        <v>25</v>
      </c>
      <c r="G53" s="152"/>
      <c r="H53" s="152"/>
      <c r="I53" s="152"/>
      <c r="J53" s="152"/>
      <c r="K53" s="224"/>
      <c r="L53" s="145"/>
      <c r="M53" s="146">
        <f t="shared" si="2"/>
        <v>56</v>
      </c>
      <c r="N53" s="147">
        <f t="shared" si="1"/>
        <v>28</v>
      </c>
      <c r="O53" s="148"/>
      <c r="P53" s="134"/>
      <c r="Q53" s="139"/>
      <c r="R53" s="160"/>
      <c r="S53" s="134"/>
      <c r="U53" s="134"/>
      <c r="V53" s="161"/>
      <c r="W53" s="148"/>
      <c r="X53" s="145"/>
    </row>
    <row r="54" spans="1:24" ht="18" customHeight="1" thickBot="1">
      <c r="A54" s="149"/>
      <c r="B54" s="150" t="s">
        <v>301</v>
      </c>
      <c r="C54" s="150" t="s">
        <v>132</v>
      </c>
      <c r="D54" s="143">
        <f t="shared" si="0"/>
        <v>1</v>
      </c>
      <c r="E54" s="226">
        <v>55</v>
      </c>
      <c r="F54" s="157"/>
      <c r="G54" s="157"/>
      <c r="H54" s="157"/>
      <c r="I54" s="157"/>
      <c r="J54" s="157"/>
      <c r="K54" s="227"/>
      <c r="M54" s="146">
        <f t="shared" si="2"/>
        <v>55</v>
      </c>
      <c r="N54" s="147">
        <f t="shared" si="1"/>
        <v>55</v>
      </c>
      <c r="O54" s="148"/>
      <c r="P54" s="134"/>
      <c r="Q54" s="139"/>
      <c r="R54" s="160"/>
      <c r="S54" s="134"/>
      <c r="U54" s="134"/>
      <c r="V54" s="161"/>
      <c r="W54" s="148"/>
      <c r="X54" s="145"/>
    </row>
    <row r="55" spans="1:24" ht="18" customHeight="1" thickBot="1">
      <c r="A55" s="149"/>
      <c r="B55" s="150" t="s">
        <v>313</v>
      </c>
      <c r="C55" s="150" t="s">
        <v>314</v>
      </c>
      <c r="D55" s="143">
        <f t="shared" si="0"/>
        <v>2</v>
      </c>
      <c r="E55" s="153">
        <v>33</v>
      </c>
      <c r="F55" s="157">
        <v>21</v>
      </c>
      <c r="G55" s="157"/>
      <c r="H55" s="157"/>
      <c r="I55" s="157"/>
      <c r="J55" s="157"/>
      <c r="K55" s="227"/>
      <c r="L55" s="145"/>
      <c r="M55" s="146">
        <f t="shared" si="2"/>
        <v>54</v>
      </c>
      <c r="N55" s="147">
        <f t="shared" si="1"/>
        <v>27</v>
      </c>
      <c r="O55" s="148"/>
      <c r="P55" s="134"/>
      <c r="Q55" s="139"/>
      <c r="R55" s="160"/>
      <c r="S55" s="134"/>
      <c r="U55" s="134"/>
      <c r="V55" s="161"/>
      <c r="W55" s="148"/>
      <c r="X55" s="145"/>
    </row>
    <row r="56" spans="1:24" ht="18" customHeight="1" thickBot="1">
      <c r="A56" s="149"/>
      <c r="B56" s="169" t="s">
        <v>102</v>
      </c>
      <c r="C56" s="169" t="s">
        <v>188</v>
      </c>
      <c r="D56" s="143">
        <f t="shared" si="0"/>
        <v>1</v>
      </c>
      <c r="E56" s="153">
        <v>52</v>
      </c>
      <c r="F56" s="157"/>
      <c r="G56" s="157"/>
      <c r="H56" s="157"/>
      <c r="I56" s="157"/>
      <c r="J56" s="157"/>
      <c r="K56" s="227"/>
      <c r="M56" s="146">
        <f t="shared" si="2"/>
        <v>52</v>
      </c>
      <c r="N56" s="147">
        <f t="shared" si="1"/>
        <v>52</v>
      </c>
      <c r="O56" s="148"/>
      <c r="P56" s="134"/>
      <c r="Q56" s="139"/>
      <c r="R56" s="160"/>
      <c r="S56" s="134"/>
      <c r="U56" s="134"/>
      <c r="V56" s="161"/>
      <c r="W56" s="148"/>
      <c r="X56" s="145"/>
    </row>
    <row r="57" spans="1:24" ht="18" customHeight="1" thickBot="1">
      <c r="A57" s="149"/>
      <c r="B57" s="169" t="s">
        <v>178</v>
      </c>
      <c r="C57" s="169" t="s">
        <v>179</v>
      </c>
      <c r="D57" s="143">
        <f t="shared" si="0"/>
        <v>1</v>
      </c>
      <c r="E57" s="153">
        <v>52</v>
      </c>
      <c r="F57" s="157"/>
      <c r="G57" s="157"/>
      <c r="H57" s="157"/>
      <c r="I57" s="157"/>
      <c r="J57" s="157"/>
      <c r="K57" s="227"/>
      <c r="M57" s="146">
        <f t="shared" si="2"/>
        <v>52</v>
      </c>
      <c r="N57" s="147">
        <f t="shared" si="1"/>
        <v>52</v>
      </c>
      <c r="O57" s="148"/>
      <c r="P57" s="134"/>
      <c r="Q57" s="139"/>
      <c r="R57" s="160"/>
      <c r="S57" s="134"/>
      <c r="U57" s="134"/>
      <c r="V57" s="161"/>
      <c r="W57" s="148"/>
      <c r="X57" s="145"/>
    </row>
    <row r="58" spans="1:24" ht="18" customHeight="1" thickBot="1">
      <c r="A58" s="149"/>
      <c r="B58" s="150" t="s">
        <v>527</v>
      </c>
      <c r="C58" s="150" t="s">
        <v>528</v>
      </c>
      <c r="D58" s="143">
        <f t="shared" si="0"/>
        <v>2</v>
      </c>
      <c r="E58" s="153">
        <v>28</v>
      </c>
      <c r="F58" s="163">
        <v>23</v>
      </c>
      <c r="G58" s="163"/>
      <c r="H58" s="163"/>
      <c r="I58" s="163"/>
      <c r="J58" s="163"/>
      <c r="K58" s="231"/>
      <c r="L58" s="145"/>
      <c r="M58" s="146">
        <f t="shared" si="2"/>
        <v>51</v>
      </c>
      <c r="N58" s="147">
        <f t="shared" si="1"/>
        <v>25.5</v>
      </c>
      <c r="O58" s="148"/>
      <c r="P58" s="134"/>
      <c r="Q58" s="139"/>
      <c r="R58" s="160"/>
      <c r="S58" s="134"/>
      <c r="U58" s="134"/>
      <c r="V58" s="161"/>
      <c r="W58" s="148"/>
      <c r="X58" s="145"/>
    </row>
    <row r="59" spans="1:24" ht="18" customHeight="1" thickBot="1">
      <c r="A59" s="149"/>
      <c r="B59" s="150" t="s">
        <v>293</v>
      </c>
      <c r="C59" s="150" t="s">
        <v>97</v>
      </c>
      <c r="D59" s="143">
        <f t="shared" si="0"/>
        <v>1</v>
      </c>
      <c r="E59" s="153"/>
      <c r="F59" s="157"/>
      <c r="G59" s="157"/>
      <c r="H59" s="156">
        <v>50</v>
      </c>
      <c r="I59" s="157"/>
      <c r="J59" s="157"/>
      <c r="K59" s="227"/>
      <c r="L59" s="145"/>
      <c r="M59" s="146">
        <f t="shared" si="2"/>
        <v>50</v>
      </c>
      <c r="N59" s="147">
        <f t="shared" si="1"/>
        <v>50</v>
      </c>
      <c r="O59" s="148"/>
      <c r="P59" s="134"/>
      <c r="Q59" s="139"/>
      <c r="R59" s="160"/>
      <c r="S59" s="134"/>
      <c r="U59" s="134"/>
      <c r="V59" s="161"/>
      <c r="W59" s="148"/>
      <c r="X59" s="145"/>
    </row>
    <row r="60" spans="1:24" ht="18" customHeight="1" thickBot="1">
      <c r="A60" s="149"/>
      <c r="B60" s="150" t="s">
        <v>118</v>
      </c>
      <c r="C60" s="150" t="s">
        <v>119</v>
      </c>
      <c r="D60" s="143">
        <f t="shared" si="0"/>
        <v>1</v>
      </c>
      <c r="E60" s="151"/>
      <c r="F60" s="152"/>
      <c r="G60" s="232">
        <v>50</v>
      </c>
      <c r="H60" s="152"/>
      <c r="I60" s="152"/>
      <c r="J60" s="152"/>
      <c r="K60" s="224"/>
      <c r="L60" s="145"/>
      <c r="M60" s="146">
        <f t="shared" si="2"/>
        <v>50</v>
      </c>
      <c r="N60" s="147">
        <f t="shared" si="1"/>
        <v>50</v>
      </c>
      <c r="O60" s="148"/>
      <c r="P60" s="134"/>
      <c r="Q60" s="134"/>
      <c r="R60" s="160"/>
      <c r="S60" s="134"/>
      <c r="U60" s="134"/>
      <c r="V60" s="134"/>
      <c r="W60" s="148"/>
      <c r="X60" s="145"/>
    </row>
    <row r="61" spans="1:24" ht="18" customHeight="1" thickBot="1">
      <c r="A61" s="149"/>
      <c r="B61" s="150" t="s">
        <v>333</v>
      </c>
      <c r="C61" s="150"/>
      <c r="D61" s="143">
        <f t="shared" si="0"/>
        <v>1</v>
      </c>
      <c r="E61" s="151"/>
      <c r="F61" s="152"/>
      <c r="G61" s="232">
        <v>50</v>
      </c>
      <c r="H61" s="152"/>
      <c r="I61" s="152"/>
      <c r="J61" s="152"/>
      <c r="K61" s="224"/>
      <c r="L61" s="145"/>
      <c r="M61" s="146">
        <f t="shared" si="2"/>
        <v>50</v>
      </c>
      <c r="N61" s="147">
        <f t="shared" si="1"/>
        <v>50</v>
      </c>
      <c r="O61" s="148"/>
      <c r="P61" s="134"/>
      <c r="Q61" s="134"/>
      <c r="R61" s="160"/>
      <c r="S61" s="134"/>
      <c r="U61" s="134"/>
      <c r="V61" s="134"/>
      <c r="W61" s="148"/>
      <c r="X61" s="145"/>
    </row>
    <row r="62" spans="1:24" ht="18" customHeight="1" thickBot="1">
      <c r="A62" s="149"/>
      <c r="B62" s="172" t="s">
        <v>331</v>
      </c>
      <c r="C62" s="172" t="s">
        <v>332</v>
      </c>
      <c r="D62" s="143">
        <f t="shared" si="0"/>
        <v>1</v>
      </c>
      <c r="E62" s="165">
        <v>50</v>
      </c>
      <c r="F62" s="158"/>
      <c r="G62" s="158"/>
      <c r="H62" s="158"/>
      <c r="I62" s="158"/>
      <c r="J62" s="158"/>
      <c r="K62" s="223"/>
      <c r="M62" s="146">
        <f t="shared" si="2"/>
        <v>50</v>
      </c>
      <c r="N62" s="147">
        <f t="shared" si="1"/>
        <v>50</v>
      </c>
      <c r="O62" s="148"/>
      <c r="P62" s="134"/>
      <c r="Q62" s="134"/>
      <c r="R62" s="160"/>
      <c r="S62" s="134"/>
      <c r="T62" s="145"/>
      <c r="U62" s="134"/>
      <c r="V62" s="134"/>
      <c r="W62" s="148"/>
      <c r="X62" s="145"/>
    </row>
    <row r="63" spans="1:24" ht="18" customHeight="1" thickBot="1">
      <c r="A63" s="149"/>
      <c r="B63" s="172" t="s">
        <v>333</v>
      </c>
      <c r="C63" s="172" t="s">
        <v>332</v>
      </c>
      <c r="D63" s="143">
        <f t="shared" si="0"/>
        <v>1</v>
      </c>
      <c r="E63" s="165">
        <v>50</v>
      </c>
      <c r="F63" s="158"/>
      <c r="G63" s="158"/>
      <c r="H63" s="158"/>
      <c r="I63" s="158"/>
      <c r="J63" s="158"/>
      <c r="K63" s="223"/>
      <c r="L63" s="145"/>
      <c r="M63" s="146">
        <f t="shared" si="2"/>
        <v>50</v>
      </c>
      <c r="N63" s="147">
        <f t="shared" si="1"/>
        <v>50</v>
      </c>
      <c r="O63" s="148"/>
      <c r="P63" s="134"/>
      <c r="Q63" s="134"/>
      <c r="R63" s="160"/>
      <c r="S63" s="134"/>
      <c r="T63" s="134"/>
      <c r="U63" s="148"/>
      <c r="V63" s="134"/>
      <c r="W63" s="148"/>
      <c r="X63" s="145"/>
    </row>
    <row r="64" spans="1:24" ht="18" customHeight="1" thickBot="1">
      <c r="A64" s="149"/>
      <c r="B64" s="150" t="s">
        <v>191</v>
      </c>
      <c r="C64" s="150" t="s">
        <v>170</v>
      </c>
      <c r="D64" s="143">
        <f t="shared" si="0"/>
        <v>1</v>
      </c>
      <c r="E64" s="153"/>
      <c r="F64" s="158"/>
      <c r="G64" s="158"/>
      <c r="H64" s="171">
        <v>50</v>
      </c>
      <c r="I64" s="158"/>
      <c r="J64" s="158"/>
      <c r="K64" s="223"/>
      <c r="L64" s="145"/>
      <c r="M64" s="146">
        <f t="shared" si="2"/>
        <v>50</v>
      </c>
      <c r="N64" s="147">
        <f t="shared" si="1"/>
        <v>50</v>
      </c>
      <c r="P64" s="134"/>
      <c r="Q64" s="166"/>
      <c r="R64" s="160"/>
      <c r="S64" s="134"/>
      <c r="T64" s="134"/>
      <c r="U64" s="148"/>
      <c r="V64" s="166"/>
      <c r="W64" s="148"/>
      <c r="X64" s="145"/>
    </row>
    <row r="65" spans="1:27" ht="18" customHeight="1" thickBot="1">
      <c r="A65" s="149"/>
      <c r="B65" s="150" t="s">
        <v>323</v>
      </c>
      <c r="C65" s="150" t="s">
        <v>529</v>
      </c>
      <c r="D65" s="143">
        <f t="shared" si="0"/>
        <v>2</v>
      </c>
      <c r="E65" s="153">
        <v>30</v>
      </c>
      <c r="F65" s="152">
        <v>20</v>
      </c>
      <c r="G65" s="152"/>
      <c r="H65" s="152"/>
      <c r="I65" s="152"/>
      <c r="J65" s="152"/>
      <c r="K65" s="224"/>
      <c r="M65" s="146">
        <f t="shared" si="2"/>
        <v>50</v>
      </c>
      <c r="N65" s="147">
        <f t="shared" si="1"/>
        <v>25</v>
      </c>
      <c r="O65" s="148"/>
      <c r="P65" s="134"/>
      <c r="Q65" s="134"/>
      <c r="R65" s="160"/>
      <c r="S65" s="134"/>
      <c r="T65" s="134"/>
      <c r="U65" s="148"/>
      <c r="V65" s="161"/>
      <c r="W65" s="148"/>
      <c r="X65" s="145"/>
    </row>
    <row r="66" spans="1:27" ht="18" customHeight="1" thickBot="1">
      <c r="A66" s="149"/>
      <c r="B66" s="150" t="s">
        <v>149</v>
      </c>
      <c r="C66" s="150" t="s">
        <v>529</v>
      </c>
      <c r="D66" s="143">
        <f t="shared" si="0"/>
        <v>2</v>
      </c>
      <c r="E66" s="153">
        <v>30</v>
      </c>
      <c r="F66" s="152">
        <v>20</v>
      </c>
      <c r="G66" s="152"/>
      <c r="H66" s="152"/>
      <c r="I66" s="152"/>
      <c r="J66" s="152"/>
      <c r="K66" s="224"/>
      <c r="L66" s="145"/>
      <c r="M66" s="146">
        <f t="shared" si="2"/>
        <v>50</v>
      </c>
      <c r="N66" s="147">
        <f t="shared" si="1"/>
        <v>25</v>
      </c>
      <c r="P66" s="134"/>
      <c r="Q66" s="134"/>
      <c r="R66" s="134"/>
      <c r="S66" s="134"/>
      <c r="T66" s="134"/>
      <c r="U66" s="167"/>
      <c r="V66" s="161"/>
      <c r="W66" s="148"/>
      <c r="X66" s="159"/>
      <c r="Y66" s="159"/>
      <c r="Z66" s="159"/>
      <c r="AA66" s="148"/>
    </row>
    <row r="67" spans="1:27" ht="18" customHeight="1" thickBot="1">
      <c r="A67" s="149"/>
      <c r="B67" s="150" t="s">
        <v>231</v>
      </c>
      <c r="C67" s="150" t="s">
        <v>275</v>
      </c>
      <c r="D67" s="143">
        <f t="shared" si="0"/>
        <v>1</v>
      </c>
      <c r="E67" s="153"/>
      <c r="F67" s="163">
        <v>48</v>
      </c>
      <c r="G67" s="163"/>
      <c r="H67" s="163"/>
      <c r="I67" s="163"/>
      <c r="J67" s="163"/>
      <c r="K67" s="231"/>
      <c r="L67" s="145"/>
      <c r="M67" s="146">
        <f t="shared" si="2"/>
        <v>48</v>
      </c>
      <c r="N67" s="147">
        <f t="shared" si="1"/>
        <v>48</v>
      </c>
      <c r="P67" s="134"/>
      <c r="Q67" s="134"/>
      <c r="R67" s="160"/>
      <c r="S67" s="134"/>
      <c r="T67" s="134"/>
      <c r="U67" s="167"/>
      <c r="V67" s="161"/>
      <c r="W67" s="148"/>
      <c r="X67" s="145"/>
    </row>
    <row r="68" spans="1:27" ht="18" customHeight="1" thickBot="1">
      <c r="A68" s="149"/>
      <c r="B68" s="150" t="s">
        <v>335</v>
      </c>
      <c r="C68" s="150" t="s">
        <v>530</v>
      </c>
      <c r="D68" s="143">
        <f t="shared" si="0"/>
        <v>2</v>
      </c>
      <c r="E68" s="153">
        <v>28</v>
      </c>
      <c r="F68" s="163">
        <v>20</v>
      </c>
      <c r="G68" s="163"/>
      <c r="H68" s="163"/>
      <c r="I68" s="163"/>
      <c r="J68" s="163"/>
      <c r="K68" s="231"/>
      <c r="L68" s="228"/>
      <c r="M68" s="146">
        <f t="shared" si="2"/>
        <v>48</v>
      </c>
      <c r="N68" s="147">
        <f t="shared" si="1"/>
        <v>24</v>
      </c>
      <c r="O68" s="148"/>
      <c r="P68" s="134"/>
      <c r="Q68" s="134"/>
      <c r="R68" s="160"/>
      <c r="S68" s="134"/>
      <c r="T68" s="134"/>
      <c r="U68" s="167"/>
      <c r="V68" s="161"/>
      <c r="W68" s="148"/>
      <c r="X68" s="145"/>
    </row>
    <row r="69" spans="1:27" ht="18" customHeight="1" thickBot="1">
      <c r="A69" s="149"/>
      <c r="B69" s="150" t="s">
        <v>142</v>
      </c>
      <c r="C69" s="150" t="s">
        <v>490</v>
      </c>
      <c r="D69" s="143">
        <f t="shared" ref="D69:D132" si="3">COUNT(E69:K69)</f>
        <v>1</v>
      </c>
      <c r="E69" s="151">
        <v>47</v>
      </c>
      <c r="F69" s="144"/>
      <c r="G69" s="144"/>
      <c r="H69" s="144"/>
      <c r="I69" s="144"/>
      <c r="J69" s="144"/>
      <c r="K69" s="230"/>
      <c r="L69" s="145"/>
      <c r="M69" s="146">
        <f t="shared" si="2"/>
        <v>47</v>
      </c>
      <c r="N69" s="147">
        <f t="shared" ref="N69:N132" si="4">SUM(E69:K69)/D69</f>
        <v>47</v>
      </c>
      <c r="O69" s="148"/>
      <c r="P69" s="134"/>
      <c r="Q69" s="134"/>
      <c r="R69" s="160"/>
      <c r="S69" s="134"/>
      <c r="T69" s="134"/>
      <c r="U69" s="167"/>
      <c r="V69" s="145"/>
      <c r="W69" s="148"/>
      <c r="X69" s="145"/>
    </row>
    <row r="70" spans="1:27" ht="18" customHeight="1" thickBot="1">
      <c r="A70" s="149"/>
      <c r="B70" s="150" t="s">
        <v>129</v>
      </c>
      <c r="C70" s="150" t="s">
        <v>299</v>
      </c>
      <c r="D70" s="143">
        <f t="shared" si="3"/>
        <v>1</v>
      </c>
      <c r="E70" s="151"/>
      <c r="F70" s="144">
        <v>47</v>
      </c>
      <c r="G70" s="144"/>
      <c r="H70" s="144"/>
      <c r="I70" s="144"/>
      <c r="J70" s="144"/>
      <c r="K70" s="230"/>
      <c r="M70" s="146">
        <f t="shared" si="2"/>
        <v>47</v>
      </c>
      <c r="N70" s="147">
        <f t="shared" si="4"/>
        <v>47</v>
      </c>
      <c r="O70" s="148"/>
      <c r="P70" s="134"/>
      <c r="Q70" s="134"/>
      <c r="R70" s="160"/>
      <c r="S70" s="134"/>
      <c r="T70" s="134"/>
      <c r="U70" s="167"/>
      <c r="V70" s="145"/>
      <c r="W70" s="148"/>
      <c r="X70" s="145"/>
    </row>
    <row r="71" spans="1:27" ht="18" customHeight="1" thickBot="1">
      <c r="A71" s="149"/>
      <c r="B71" s="150" t="s">
        <v>103</v>
      </c>
      <c r="C71" s="150" t="s">
        <v>531</v>
      </c>
      <c r="D71" s="143">
        <f t="shared" si="3"/>
        <v>1</v>
      </c>
      <c r="E71" s="153"/>
      <c r="F71" s="157"/>
      <c r="G71" s="157"/>
      <c r="H71" s="157">
        <v>47</v>
      </c>
      <c r="I71" s="157"/>
      <c r="J71" s="157"/>
      <c r="K71" s="227"/>
      <c r="M71" s="146">
        <f t="shared" ref="M71:M134" si="5">SUM(E71:K71)</f>
        <v>47</v>
      </c>
      <c r="N71" s="147">
        <f t="shared" si="4"/>
        <v>47</v>
      </c>
      <c r="O71" s="148"/>
      <c r="P71" s="145"/>
      <c r="Q71" s="145"/>
      <c r="R71" s="145"/>
      <c r="S71" s="134"/>
      <c r="T71" s="134"/>
      <c r="U71" s="167"/>
      <c r="V71" s="145"/>
      <c r="W71" s="148"/>
      <c r="X71" s="145"/>
    </row>
    <row r="72" spans="1:27" ht="18" customHeight="1" thickBot="1">
      <c r="A72" s="149"/>
      <c r="B72" s="150" t="s">
        <v>322</v>
      </c>
      <c r="C72" s="150" t="s">
        <v>230</v>
      </c>
      <c r="D72" s="143">
        <f t="shared" si="3"/>
        <v>1</v>
      </c>
      <c r="E72" s="153"/>
      <c r="F72" s="157"/>
      <c r="G72" s="157"/>
      <c r="H72" s="157">
        <v>47</v>
      </c>
      <c r="I72" s="157"/>
      <c r="J72" s="157"/>
      <c r="K72" s="227"/>
      <c r="L72" s="228"/>
      <c r="M72" s="146">
        <f t="shared" si="5"/>
        <v>47</v>
      </c>
      <c r="N72" s="147">
        <f t="shared" si="4"/>
        <v>47</v>
      </c>
      <c r="O72" s="148"/>
      <c r="P72" s="145"/>
      <c r="Q72" s="145"/>
      <c r="R72" s="145"/>
      <c r="S72" s="134"/>
      <c r="T72" s="134"/>
      <c r="U72" s="167"/>
      <c r="V72" s="145"/>
      <c r="W72" s="148"/>
      <c r="X72" s="145"/>
    </row>
    <row r="73" spans="1:27" ht="18" customHeight="1" thickBot="1">
      <c r="A73" s="149"/>
      <c r="B73" s="150" t="s">
        <v>116</v>
      </c>
      <c r="C73" s="150" t="s">
        <v>137</v>
      </c>
      <c r="D73" s="143">
        <f t="shared" si="3"/>
        <v>1</v>
      </c>
      <c r="E73" s="153"/>
      <c r="F73" s="157"/>
      <c r="G73" s="157"/>
      <c r="H73" s="157"/>
      <c r="I73" s="157"/>
      <c r="J73" s="157"/>
      <c r="K73" s="227">
        <v>47</v>
      </c>
      <c r="L73" s="145"/>
      <c r="M73" s="146">
        <f t="shared" si="5"/>
        <v>47</v>
      </c>
      <c r="N73" s="147">
        <f t="shared" si="4"/>
        <v>47</v>
      </c>
      <c r="O73" s="148"/>
      <c r="P73" s="145"/>
      <c r="Q73" s="145"/>
      <c r="R73" s="145"/>
      <c r="S73" s="133"/>
      <c r="U73" s="167"/>
      <c r="V73" s="161"/>
      <c r="W73" s="167"/>
      <c r="X73" s="145"/>
    </row>
    <row r="74" spans="1:27" ht="18" customHeight="1" thickBot="1">
      <c r="A74" s="149"/>
      <c r="B74" s="150" t="s">
        <v>295</v>
      </c>
      <c r="C74" s="150" t="s">
        <v>294</v>
      </c>
      <c r="D74" s="143">
        <f t="shared" si="3"/>
        <v>1</v>
      </c>
      <c r="E74" s="151"/>
      <c r="F74" s="157">
        <v>46</v>
      </c>
      <c r="G74" s="156"/>
      <c r="H74" s="157"/>
      <c r="I74" s="157"/>
      <c r="J74" s="157"/>
      <c r="K74" s="227"/>
      <c r="L74" s="145"/>
      <c r="M74" s="146">
        <f t="shared" si="5"/>
        <v>46</v>
      </c>
      <c r="N74" s="147">
        <f t="shared" si="4"/>
        <v>46</v>
      </c>
      <c r="O74" s="148"/>
      <c r="P74" s="145"/>
      <c r="Q74" s="145"/>
      <c r="R74" s="145"/>
      <c r="S74" s="133"/>
      <c r="U74" s="167"/>
      <c r="V74" s="161"/>
      <c r="W74" s="167"/>
      <c r="X74" s="145"/>
    </row>
    <row r="75" spans="1:27" ht="18" customHeight="1" thickBot="1">
      <c r="A75" s="149"/>
      <c r="B75" s="150" t="s">
        <v>147</v>
      </c>
      <c r="C75" s="150" t="s">
        <v>532</v>
      </c>
      <c r="D75" s="143">
        <f t="shared" si="3"/>
        <v>1</v>
      </c>
      <c r="E75" s="226"/>
      <c r="F75" s="157"/>
      <c r="G75" s="157"/>
      <c r="H75" s="157"/>
      <c r="I75" s="157">
        <v>45</v>
      </c>
      <c r="J75" s="157"/>
      <c r="K75" s="227"/>
      <c r="L75" s="228"/>
      <c r="M75" s="146">
        <f t="shared" si="5"/>
        <v>45</v>
      </c>
      <c r="N75" s="147">
        <f t="shared" si="4"/>
        <v>45</v>
      </c>
      <c r="O75" s="148"/>
      <c r="P75" s="145"/>
      <c r="Q75" s="145"/>
      <c r="R75" s="145"/>
      <c r="S75" s="133"/>
      <c r="U75" s="167"/>
      <c r="V75" s="161"/>
      <c r="W75" s="167"/>
      <c r="X75" s="145"/>
    </row>
    <row r="76" spans="1:27" ht="18" customHeight="1" thickBot="1">
      <c r="A76" s="149"/>
      <c r="B76" s="150" t="s">
        <v>242</v>
      </c>
      <c r="C76" s="150" t="s">
        <v>533</v>
      </c>
      <c r="D76" s="143">
        <f t="shared" si="3"/>
        <v>1</v>
      </c>
      <c r="E76" s="155"/>
      <c r="F76" s="156"/>
      <c r="G76" s="157">
        <v>45</v>
      </c>
      <c r="H76" s="157"/>
      <c r="I76" s="157"/>
      <c r="J76" s="157"/>
      <c r="K76" s="227"/>
      <c r="L76" s="228"/>
      <c r="M76" s="146">
        <f t="shared" si="5"/>
        <v>45</v>
      </c>
      <c r="N76" s="147">
        <f t="shared" si="4"/>
        <v>45</v>
      </c>
      <c r="O76" s="148"/>
      <c r="P76" s="134"/>
      <c r="Q76" s="139"/>
      <c r="R76" s="160"/>
      <c r="S76" s="134"/>
      <c r="U76" s="134"/>
      <c r="V76" s="161"/>
      <c r="W76" s="148"/>
      <c r="X76" s="145"/>
    </row>
    <row r="77" spans="1:27" ht="18" customHeight="1" thickBot="1">
      <c r="A77" s="149"/>
      <c r="B77" s="150" t="s">
        <v>451</v>
      </c>
      <c r="C77" s="150" t="s">
        <v>534</v>
      </c>
      <c r="D77" s="143">
        <f t="shared" si="3"/>
        <v>1</v>
      </c>
      <c r="E77" s="155"/>
      <c r="F77" s="156"/>
      <c r="G77" s="157">
        <v>45</v>
      </c>
      <c r="H77" s="157"/>
      <c r="I77" s="157"/>
      <c r="J77" s="157"/>
      <c r="K77" s="227"/>
      <c r="L77" s="228"/>
      <c r="M77" s="146">
        <f t="shared" si="5"/>
        <v>45</v>
      </c>
      <c r="N77" s="147">
        <f t="shared" si="4"/>
        <v>45</v>
      </c>
      <c r="O77" s="148"/>
      <c r="P77" s="145"/>
      <c r="Q77" s="145"/>
      <c r="R77" s="145"/>
      <c r="S77" s="133"/>
      <c r="U77" s="167"/>
      <c r="V77" s="161"/>
      <c r="W77" s="167"/>
      <c r="X77" s="145"/>
    </row>
    <row r="78" spans="1:27" ht="18" customHeight="1" thickBot="1">
      <c r="A78" s="149"/>
      <c r="B78" s="150" t="s">
        <v>535</v>
      </c>
      <c r="C78" s="150" t="s">
        <v>122</v>
      </c>
      <c r="D78" s="143">
        <f t="shared" si="3"/>
        <v>1</v>
      </c>
      <c r="E78" s="151">
        <v>45</v>
      </c>
      <c r="F78" s="144"/>
      <c r="G78" s="144"/>
      <c r="H78" s="144"/>
      <c r="I78" s="144"/>
      <c r="J78" s="144"/>
      <c r="K78" s="230"/>
      <c r="L78" s="228"/>
      <c r="M78" s="146">
        <f t="shared" si="5"/>
        <v>45</v>
      </c>
      <c r="N78" s="147">
        <f t="shared" si="4"/>
        <v>45</v>
      </c>
      <c r="O78" s="148"/>
      <c r="P78" s="145"/>
      <c r="Q78" s="145"/>
      <c r="R78" s="145"/>
      <c r="S78" s="133"/>
      <c r="U78" s="167"/>
      <c r="V78" s="161"/>
      <c r="W78" s="167"/>
      <c r="X78" s="145"/>
    </row>
    <row r="79" spans="1:27" ht="18" customHeight="1" thickBot="1">
      <c r="A79" s="149"/>
      <c r="B79" s="150" t="s">
        <v>319</v>
      </c>
      <c r="C79" s="150" t="s">
        <v>320</v>
      </c>
      <c r="D79" s="143">
        <f t="shared" si="3"/>
        <v>1</v>
      </c>
      <c r="E79" s="153"/>
      <c r="F79" s="157"/>
      <c r="G79" s="157"/>
      <c r="H79" s="157">
        <v>45</v>
      </c>
      <c r="I79" s="157"/>
      <c r="J79" s="157"/>
      <c r="K79" s="227"/>
      <c r="L79" s="145"/>
      <c r="M79" s="146">
        <f t="shared" si="5"/>
        <v>45</v>
      </c>
      <c r="N79" s="147">
        <f t="shared" si="4"/>
        <v>45</v>
      </c>
      <c r="O79" s="148"/>
      <c r="P79" s="145"/>
      <c r="Q79" s="145"/>
      <c r="R79" s="145"/>
      <c r="S79" s="133"/>
      <c r="U79" s="167"/>
      <c r="V79" s="161"/>
      <c r="W79" s="167"/>
      <c r="X79" s="145"/>
    </row>
    <row r="80" spans="1:27" ht="18" customHeight="1" thickBot="1">
      <c r="A80" s="149"/>
      <c r="B80" s="150" t="s">
        <v>328</v>
      </c>
      <c r="C80" s="150" t="s">
        <v>320</v>
      </c>
      <c r="D80" s="143">
        <f t="shared" si="3"/>
        <v>1</v>
      </c>
      <c r="E80" s="153"/>
      <c r="F80" s="157"/>
      <c r="G80" s="157"/>
      <c r="H80" s="157">
        <v>45</v>
      </c>
      <c r="I80" s="157"/>
      <c r="J80" s="157"/>
      <c r="K80" s="227"/>
      <c r="L80" s="145"/>
      <c r="M80" s="146">
        <f t="shared" si="5"/>
        <v>45</v>
      </c>
      <c r="N80" s="147">
        <f t="shared" si="4"/>
        <v>45</v>
      </c>
      <c r="O80" s="148"/>
      <c r="P80" s="145"/>
      <c r="Q80" s="145"/>
      <c r="R80" s="145"/>
      <c r="S80" s="133"/>
      <c r="U80" s="167"/>
      <c r="V80" s="161"/>
      <c r="W80" s="167"/>
      <c r="X80" s="145"/>
    </row>
    <row r="81" spans="1:24" ht="18" customHeight="1" thickBot="1">
      <c r="A81" s="149"/>
      <c r="B81" s="169" t="s">
        <v>102</v>
      </c>
      <c r="C81" s="169" t="s">
        <v>223</v>
      </c>
      <c r="D81" s="143">
        <f t="shared" si="3"/>
        <v>1</v>
      </c>
      <c r="E81" s="153">
        <v>44</v>
      </c>
      <c r="F81" s="157"/>
      <c r="G81" s="157"/>
      <c r="H81" s="157"/>
      <c r="I81" s="157"/>
      <c r="J81" s="157"/>
      <c r="K81" s="227"/>
      <c r="L81" s="145"/>
      <c r="M81" s="146">
        <f t="shared" si="5"/>
        <v>44</v>
      </c>
      <c r="N81" s="147">
        <f t="shared" si="4"/>
        <v>44</v>
      </c>
      <c r="O81" s="148"/>
      <c r="P81" s="145"/>
      <c r="Q81" s="145"/>
      <c r="R81" s="145"/>
      <c r="S81" s="133"/>
      <c r="U81" s="167"/>
      <c r="V81" s="161"/>
      <c r="W81" s="167"/>
      <c r="X81" s="145"/>
    </row>
    <row r="82" spans="1:24" ht="18" customHeight="1" thickBot="1">
      <c r="A82" s="149"/>
      <c r="B82" s="169" t="s">
        <v>219</v>
      </c>
      <c r="C82" s="169" t="s">
        <v>155</v>
      </c>
      <c r="D82" s="143">
        <f t="shared" si="3"/>
        <v>1</v>
      </c>
      <c r="E82" s="151"/>
      <c r="F82" s="158">
        <v>43</v>
      </c>
      <c r="G82" s="158"/>
      <c r="H82" s="158"/>
      <c r="I82" s="158"/>
      <c r="J82" s="158"/>
      <c r="K82" s="223"/>
      <c r="L82" s="145"/>
      <c r="M82" s="146">
        <f t="shared" si="5"/>
        <v>43</v>
      </c>
      <c r="N82" s="147">
        <f t="shared" si="4"/>
        <v>43</v>
      </c>
      <c r="O82" s="148"/>
      <c r="P82" s="145"/>
      <c r="Q82" s="145"/>
      <c r="R82" s="145"/>
      <c r="S82" s="133"/>
      <c r="U82" s="167"/>
      <c r="V82" s="161"/>
      <c r="W82" s="167"/>
      <c r="X82" s="145"/>
    </row>
    <row r="83" spans="1:24" ht="18" customHeight="1" thickBot="1">
      <c r="A83" s="149"/>
      <c r="B83" s="150" t="s">
        <v>218</v>
      </c>
      <c r="C83" s="150" t="s">
        <v>97</v>
      </c>
      <c r="D83" s="143">
        <f t="shared" si="3"/>
        <v>1</v>
      </c>
      <c r="E83" s="153"/>
      <c r="F83" s="157"/>
      <c r="G83" s="157"/>
      <c r="H83" s="157">
        <v>43</v>
      </c>
      <c r="I83" s="157"/>
      <c r="J83" s="157"/>
      <c r="K83" s="227"/>
      <c r="L83" s="145"/>
      <c r="M83" s="146">
        <f t="shared" si="5"/>
        <v>43</v>
      </c>
      <c r="N83" s="147">
        <f t="shared" si="4"/>
        <v>43</v>
      </c>
      <c r="O83" s="148"/>
      <c r="P83" s="134"/>
      <c r="Q83" s="134"/>
      <c r="R83" s="134"/>
      <c r="S83" s="134"/>
      <c r="T83" s="134"/>
      <c r="U83" s="167"/>
      <c r="V83" s="145"/>
      <c r="W83" s="167"/>
      <c r="X83" s="145"/>
    </row>
    <row r="84" spans="1:24" ht="18" customHeight="1" thickBot="1">
      <c r="A84" s="149"/>
      <c r="B84" s="172" t="s">
        <v>147</v>
      </c>
      <c r="C84" s="172" t="s">
        <v>256</v>
      </c>
      <c r="D84" s="143">
        <f t="shared" si="3"/>
        <v>1</v>
      </c>
      <c r="E84" s="173"/>
      <c r="F84" s="152"/>
      <c r="G84" s="152"/>
      <c r="H84" s="152"/>
      <c r="I84" s="152"/>
      <c r="J84" s="152"/>
      <c r="K84" s="224">
        <v>43</v>
      </c>
      <c r="L84" s="161"/>
      <c r="M84" s="146">
        <f t="shared" si="5"/>
        <v>43</v>
      </c>
      <c r="N84" s="147">
        <f t="shared" si="4"/>
        <v>43</v>
      </c>
      <c r="O84" s="148"/>
      <c r="P84" s="134"/>
      <c r="Q84" s="134"/>
      <c r="R84" s="134"/>
      <c r="S84" s="134"/>
      <c r="T84" s="134"/>
      <c r="U84" s="167"/>
      <c r="V84" s="145"/>
      <c r="W84" s="167"/>
      <c r="X84" s="145"/>
    </row>
    <row r="85" spans="1:24" ht="18" customHeight="1" thickBot="1">
      <c r="A85" s="143"/>
      <c r="B85" s="170" t="s">
        <v>198</v>
      </c>
      <c r="C85" s="170" t="s">
        <v>346</v>
      </c>
      <c r="D85" s="143">
        <f t="shared" si="3"/>
        <v>1</v>
      </c>
      <c r="E85" s="165">
        <v>42</v>
      </c>
      <c r="F85" s="158"/>
      <c r="G85" s="158"/>
      <c r="H85" s="158"/>
      <c r="I85" s="158"/>
      <c r="J85" s="158"/>
      <c r="K85" s="223"/>
      <c r="L85" s="145"/>
      <c r="M85" s="146">
        <f t="shared" si="5"/>
        <v>42</v>
      </c>
      <c r="N85" s="147">
        <f t="shared" si="4"/>
        <v>42</v>
      </c>
      <c r="O85" s="148"/>
      <c r="Q85" s="134"/>
      <c r="R85" s="134"/>
      <c r="S85" s="134"/>
      <c r="T85" s="134"/>
      <c r="U85" s="167"/>
      <c r="V85" s="145"/>
      <c r="W85" s="167"/>
      <c r="X85" s="145"/>
    </row>
    <row r="86" spans="1:24" ht="18" customHeight="1" thickBot="1">
      <c r="A86" s="149"/>
      <c r="B86" s="164" t="s">
        <v>103</v>
      </c>
      <c r="C86" s="164" t="s">
        <v>347</v>
      </c>
      <c r="D86" s="143">
        <f t="shared" si="3"/>
        <v>1</v>
      </c>
      <c r="E86" s="165">
        <v>42</v>
      </c>
      <c r="F86" s="158"/>
      <c r="G86" s="158"/>
      <c r="H86" s="158"/>
      <c r="I86" s="158"/>
      <c r="J86" s="158"/>
      <c r="K86" s="223"/>
      <c r="L86" s="145"/>
      <c r="M86" s="146">
        <f t="shared" si="5"/>
        <v>42</v>
      </c>
      <c r="N86" s="147">
        <f t="shared" si="4"/>
        <v>42</v>
      </c>
      <c r="O86" s="148"/>
      <c r="Q86" s="134"/>
      <c r="R86" s="134"/>
      <c r="S86" s="134"/>
      <c r="T86" s="134"/>
      <c r="U86" s="167"/>
      <c r="V86" s="145"/>
      <c r="W86" s="167"/>
      <c r="X86" s="145"/>
    </row>
    <row r="87" spans="1:24" ht="18" customHeight="1" thickBot="1">
      <c r="A87" s="149"/>
      <c r="B87" s="150" t="s">
        <v>536</v>
      </c>
      <c r="C87" s="150" t="s">
        <v>537</v>
      </c>
      <c r="D87" s="143">
        <f t="shared" si="3"/>
        <v>1</v>
      </c>
      <c r="E87" s="153"/>
      <c r="F87" s="157"/>
      <c r="G87" s="157"/>
      <c r="H87" s="157"/>
      <c r="I87" s="157"/>
      <c r="J87" s="157">
        <v>41</v>
      </c>
      <c r="K87" s="227"/>
      <c r="L87" s="145"/>
      <c r="M87" s="146">
        <f t="shared" si="5"/>
        <v>41</v>
      </c>
      <c r="N87" s="147">
        <f t="shared" si="4"/>
        <v>41</v>
      </c>
      <c r="O87" s="148"/>
      <c r="Q87" s="134"/>
      <c r="R87" s="134"/>
      <c r="S87" s="134"/>
      <c r="T87" s="134"/>
      <c r="U87" s="167"/>
      <c r="V87" s="145"/>
      <c r="W87" s="167"/>
      <c r="X87" s="145"/>
    </row>
    <row r="88" spans="1:24" ht="18" customHeight="1" thickBot="1">
      <c r="A88" s="149"/>
      <c r="B88" s="150" t="s">
        <v>538</v>
      </c>
      <c r="C88" s="150" t="s">
        <v>160</v>
      </c>
      <c r="D88" s="143">
        <f t="shared" si="3"/>
        <v>1</v>
      </c>
      <c r="E88" s="226"/>
      <c r="F88" s="157"/>
      <c r="G88" s="157"/>
      <c r="H88" s="157"/>
      <c r="I88" s="157">
        <v>41</v>
      </c>
      <c r="J88" s="157"/>
      <c r="K88" s="227"/>
      <c r="M88" s="146">
        <f t="shared" si="5"/>
        <v>41</v>
      </c>
      <c r="N88" s="147">
        <f t="shared" si="4"/>
        <v>41</v>
      </c>
      <c r="O88" s="148"/>
      <c r="P88" s="134"/>
      <c r="Q88" s="139"/>
      <c r="R88" s="160"/>
      <c r="S88" s="134"/>
      <c r="U88" s="134"/>
      <c r="V88" s="161"/>
      <c r="W88" s="148"/>
      <c r="X88" s="145"/>
    </row>
    <row r="89" spans="1:24" ht="18" customHeight="1" thickBot="1">
      <c r="A89" s="149"/>
      <c r="B89" s="150" t="s">
        <v>255</v>
      </c>
      <c r="C89" s="150" t="s">
        <v>160</v>
      </c>
      <c r="D89" s="143">
        <f t="shared" si="3"/>
        <v>1</v>
      </c>
      <c r="E89" s="226"/>
      <c r="F89" s="157"/>
      <c r="G89" s="157"/>
      <c r="H89" s="157"/>
      <c r="I89" s="157">
        <v>41</v>
      </c>
      <c r="J89" s="157"/>
      <c r="K89" s="227"/>
      <c r="M89" s="146">
        <f t="shared" si="5"/>
        <v>41</v>
      </c>
      <c r="N89" s="147">
        <f t="shared" si="4"/>
        <v>41</v>
      </c>
      <c r="O89" s="148"/>
      <c r="P89" s="134"/>
      <c r="Q89" s="139"/>
      <c r="R89" s="160"/>
      <c r="S89" s="134"/>
      <c r="U89" s="134"/>
      <c r="V89" s="161"/>
      <c r="W89" s="148"/>
      <c r="X89" s="145"/>
    </row>
    <row r="90" spans="1:24" ht="18" customHeight="1" thickBot="1">
      <c r="A90" s="149"/>
      <c r="B90" s="150" t="s">
        <v>304</v>
      </c>
      <c r="C90" s="150" t="s">
        <v>137</v>
      </c>
      <c r="D90" s="143">
        <f t="shared" si="3"/>
        <v>1</v>
      </c>
      <c r="E90" s="153"/>
      <c r="F90" s="157"/>
      <c r="G90" s="157">
        <v>41</v>
      </c>
      <c r="H90" s="157"/>
      <c r="I90" s="157"/>
      <c r="J90" s="157"/>
      <c r="K90" s="227"/>
      <c r="L90" s="228"/>
      <c r="M90" s="146">
        <f t="shared" si="5"/>
        <v>41</v>
      </c>
      <c r="N90" s="147">
        <f t="shared" si="4"/>
        <v>41</v>
      </c>
      <c r="O90" s="148"/>
      <c r="P90" s="134"/>
      <c r="Q90" s="139"/>
      <c r="R90" s="160"/>
      <c r="S90" s="134"/>
      <c r="U90" s="134"/>
      <c r="V90" s="161"/>
      <c r="W90" s="148"/>
      <c r="X90" s="145"/>
    </row>
    <row r="91" spans="1:24" ht="18" customHeight="1" thickBot="1">
      <c r="A91" s="149"/>
      <c r="B91" s="169" t="s">
        <v>267</v>
      </c>
      <c r="C91" s="169" t="s">
        <v>539</v>
      </c>
      <c r="D91" s="143">
        <f t="shared" si="3"/>
        <v>1</v>
      </c>
      <c r="E91" s="153"/>
      <c r="F91" s="144"/>
      <c r="G91" s="144"/>
      <c r="H91" s="144">
        <v>41</v>
      </c>
      <c r="I91" s="144"/>
      <c r="J91" s="144"/>
      <c r="K91" s="230"/>
      <c r="L91" s="228"/>
      <c r="M91" s="146">
        <f t="shared" si="5"/>
        <v>41</v>
      </c>
      <c r="N91" s="147">
        <f t="shared" si="4"/>
        <v>41</v>
      </c>
      <c r="O91" s="148"/>
      <c r="S91" s="133"/>
      <c r="U91" s="167"/>
      <c r="V91" s="145"/>
      <c r="W91" s="167"/>
      <c r="X91" s="145"/>
    </row>
    <row r="92" spans="1:24" ht="18" customHeight="1" thickBot="1">
      <c r="A92" s="149"/>
      <c r="B92" s="169" t="s">
        <v>191</v>
      </c>
      <c r="C92" s="169" t="s">
        <v>214</v>
      </c>
      <c r="D92" s="143">
        <f t="shared" si="3"/>
        <v>1</v>
      </c>
      <c r="E92" s="153"/>
      <c r="F92" s="144"/>
      <c r="G92" s="144"/>
      <c r="H92" s="144">
        <v>41</v>
      </c>
      <c r="I92" s="144"/>
      <c r="J92" s="144"/>
      <c r="K92" s="230"/>
      <c r="L92" s="145"/>
      <c r="M92" s="146">
        <f t="shared" si="5"/>
        <v>41</v>
      </c>
      <c r="N92" s="147">
        <f t="shared" si="4"/>
        <v>41</v>
      </c>
      <c r="O92" s="148"/>
      <c r="Q92" s="134"/>
      <c r="R92" s="134"/>
      <c r="S92" s="134"/>
      <c r="T92" s="134"/>
      <c r="U92" s="167"/>
      <c r="V92" s="145"/>
      <c r="W92" s="167"/>
      <c r="X92" s="145"/>
    </row>
    <row r="93" spans="1:24" ht="18" customHeight="1" thickBot="1">
      <c r="A93" s="149"/>
      <c r="B93" s="150" t="s">
        <v>315</v>
      </c>
      <c r="C93" s="150" t="s">
        <v>316</v>
      </c>
      <c r="D93" s="143">
        <f t="shared" si="3"/>
        <v>1</v>
      </c>
      <c r="E93" s="226"/>
      <c r="F93" s="157"/>
      <c r="G93" s="157"/>
      <c r="H93" s="157"/>
      <c r="I93" s="157">
        <v>40</v>
      </c>
      <c r="J93" s="157"/>
      <c r="K93" s="227"/>
      <c r="L93" s="228"/>
      <c r="M93" s="146">
        <f t="shared" si="5"/>
        <v>40</v>
      </c>
      <c r="N93" s="147">
        <f t="shared" si="4"/>
        <v>40</v>
      </c>
      <c r="O93" s="148"/>
      <c r="Q93" s="134"/>
      <c r="R93" s="134"/>
      <c r="S93" s="134"/>
      <c r="T93" s="134"/>
      <c r="U93" s="167"/>
      <c r="V93" s="145"/>
      <c r="W93" s="167"/>
      <c r="X93" s="145"/>
    </row>
    <row r="94" spans="1:24" ht="18" customHeight="1" thickBot="1">
      <c r="A94" s="149"/>
      <c r="B94" s="150" t="s">
        <v>323</v>
      </c>
      <c r="C94" s="150" t="s">
        <v>101</v>
      </c>
      <c r="D94" s="143">
        <f t="shared" si="3"/>
        <v>1</v>
      </c>
      <c r="E94" s="226"/>
      <c r="F94" s="157"/>
      <c r="G94" s="157"/>
      <c r="H94" s="157"/>
      <c r="I94" s="157">
        <v>40</v>
      </c>
      <c r="J94" s="157"/>
      <c r="K94" s="227"/>
      <c r="L94" s="228"/>
      <c r="M94" s="146">
        <f t="shared" si="5"/>
        <v>40</v>
      </c>
      <c r="N94" s="147">
        <f t="shared" si="4"/>
        <v>40</v>
      </c>
      <c r="O94" s="148"/>
      <c r="P94" s="134"/>
      <c r="Q94" s="139"/>
      <c r="R94" s="160"/>
      <c r="S94" s="134"/>
      <c r="U94" s="134"/>
      <c r="V94" s="161"/>
      <c r="W94" s="148"/>
      <c r="X94" s="145"/>
    </row>
    <row r="95" spans="1:24" ht="18" customHeight="1" thickBot="1">
      <c r="A95" s="149"/>
      <c r="B95" s="150" t="s">
        <v>368</v>
      </c>
      <c r="C95" s="150" t="s">
        <v>369</v>
      </c>
      <c r="D95" s="143">
        <f t="shared" si="3"/>
        <v>1</v>
      </c>
      <c r="E95" s="153"/>
      <c r="F95" s="157"/>
      <c r="G95" s="157"/>
      <c r="H95" s="157"/>
      <c r="I95" s="157"/>
      <c r="J95" s="157"/>
      <c r="K95" s="227">
        <v>40</v>
      </c>
      <c r="L95" s="145"/>
      <c r="M95" s="146">
        <f t="shared" si="5"/>
        <v>40</v>
      </c>
      <c r="N95" s="147">
        <f t="shared" si="4"/>
        <v>40</v>
      </c>
      <c r="O95" s="148"/>
      <c r="P95" s="134"/>
      <c r="Q95" s="139"/>
      <c r="R95" s="160"/>
      <c r="S95" s="134"/>
      <c r="U95" s="134"/>
      <c r="V95" s="161"/>
      <c r="W95" s="148"/>
      <c r="X95" s="145"/>
    </row>
    <row r="96" spans="1:24" ht="18" customHeight="1" thickBot="1">
      <c r="A96" s="149"/>
      <c r="B96" s="150" t="s">
        <v>349</v>
      </c>
      <c r="C96" s="150" t="s">
        <v>103</v>
      </c>
      <c r="D96" s="143">
        <f t="shared" si="3"/>
        <v>1</v>
      </c>
      <c r="E96" s="153"/>
      <c r="F96" s="157">
        <v>40</v>
      </c>
      <c r="G96" s="157"/>
      <c r="H96" s="157"/>
      <c r="I96" s="157"/>
      <c r="J96" s="157"/>
      <c r="K96" s="227"/>
      <c r="L96" s="228"/>
      <c r="M96" s="146">
        <f t="shared" si="5"/>
        <v>40</v>
      </c>
      <c r="N96" s="147">
        <f t="shared" si="4"/>
        <v>40</v>
      </c>
      <c r="O96" s="148"/>
      <c r="Q96" s="134"/>
      <c r="R96" s="134"/>
      <c r="S96" s="134"/>
      <c r="T96" s="134"/>
      <c r="U96" s="167"/>
      <c r="V96" s="145"/>
      <c r="W96" s="167"/>
      <c r="X96" s="145"/>
    </row>
    <row r="97" spans="1:27" ht="18" customHeight="1" thickBot="1">
      <c r="A97" s="149"/>
      <c r="B97" s="150" t="s">
        <v>261</v>
      </c>
      <c r="C97" s="150" t="s">
        <v>262</v>
      </c>
      <c r="D97" s="143">
        <f t="shared" si="3"/>
        <v>1</v>
      </c>
      <c r="E97" s="153"/>
      <c r="F97" s="157"/>
      <c r="G97" s="157">
        <v>40</v>
      </c>
      <c r="H97" s="157"/>
      <c r="I97" s="157"/>
      <c r="J97" s="157"/>
      <c r="K97" s="227"/>
      <c r="L97" s="228"/>
      <c r="M97" s="146">
        <f t="shared" si="5"/>
        <v>40</v>
      </c>
      <c r="N97" s="147">
        <f t="shared" si="4"/>
        <v>40</v>
      </c>
      <c r="O97" s="148"/>
      <c r="Q97" s="134"/>
      <c r="R97" s="134"/>
      <c r="S97" s="134"/>
      <c r="T97" s="134"/>
      <c r="U97" s="167"/>
      <c r="V97" s="145"/>
      <c r="W97" s="167"/>
      <c r="X97" s="145"/>
    </row>
    <row r="98" spans="1:27" ht="18" customHeight="1" thickBot="1">
      <c r="A98" s="149"/>
      <c r="B98" s="150" t="s">
        <v>311</v>
      </c>
      <c r="C98" s="150" t="s">
        <v>99</v>
      </c>
      <c r="D98" s="143">
        <f t="shared" si="3"/>
        <v>1</v>
      </c>
      <c r="E98" s="153"/>
      <c r="F98" s="157"/>
      <c r="G98" s="157">
        <v>40</v>
      </c>
      <c r="H98" s="157"/>
      <c r="I98" s="157"/>
      <c r="J98" s="157"/>
      <c r="K98" s="227"/>
      <c r="L98" s="228"/>
      <c r="M98" s="146">
        <f t="shared" si="5"/>
        <v>40</v>
      </c>
      <c r="N98" s="147">
        <f t="shared" si="4"/>
        <v>40</v>
      </c>
      <c r="O98" s="148"/>
      <c r="Q98" s="134"/>
      <c r="R98" s="134"/>
      <c r="S98" s="134"/>
      <c r="T98" s="134"/>
      <c r="U98" s="167"/>
      <c r="V98" s="145"/>
      <c r="W98" s="167"/>
      <c r="X98" s="145"/>
    </row>
    <row r="99" spans="1:27" ht="18" customHeight="1" thickBot="1">
      <c r="A99" s="149"/>
      <c r="B99" s="150" t="s">
        <v>96</v>
      </c>
      <c r="C99" s="150" t="s">
        <v>321</v>
      </c>
      <c r="D99" s="143">
        <f t="shared" si="3"/>
        <v>1</v>
      </c>
      <c r="E99" s="153">
        <v>40</v>
      </c>
      <c r="F99" s="157"/>
      <c r="G99" s="157"/>
      <c r="H99" s="157"/>
      <c r="I99" s="157"/>
      <c r="J99" s="157"/>
      <c r="K99" s="227"/>
      <c r="L99" s="228"/>
      <c r="M99" s="146">
        <f t="shared" si="5"/>
        <v>40</v>
      </c>
      <c r="N99" s="147">
        <f t="shared" si="4"/>
        <v>40</v>
      </c>
      <c r="Q99" s="134"/>
      <c r="R99" s="134"/>
      <c r="S99" s="134"/>
      <c r="T99" s="134"/>
      <c r="U99" s="148"/>
      <c r="V99" s="145"/>
      <c r="W99" s="145"/>
      <c r="X99" s="145"/>
    </row>
    <row r="100" spans="1:27" ht="18" customHeight="1" thickBot="1">
      <c r="A100" s="149"/>
      <c r="B100" s="150" t="s">
        <v>540</v>
      </c>
      <c r="C100" s="150" t="s">
        <v>321</v>
      </c>
      <c r="D100" s="143">
        <f t="shared" si="3"/>
        <v>1</v>
      </c>
      <c r="E100" s="153">
        <v>40</v>
      </c>
      <c r="F100" s="157"/>
      <c r="G100" s="157"/>
      <c r="H100" s="157"/>
      <c r="I100" s="157"/>
      <c r="J100" s="157"/>
      <c r="K100" s="227"/>
      <c r="L100" s="228"/>
      <c r="M100" s="146">
        <f t="shared" si="5"/>
        <v>40</v>
      </c>
      <c r="N100" s="147">
        <f t="shared" si="4"/>
        <v>40</v>
      </c>
      <c r="O100" s="148"/>
      <c r="Q100" s="134"/>
      <c r="R100" s="134"/>
      <c r="S100" s="134"/>
      <c r="T100" s="134"/>
      <c r="U100" s="148"/>
      <c r="V100" s="145"/>
      <c r="W100" s="145"/>
      <c r="X100" s="145"/>
    </row>
    <row r="101" spans="1:27" ht="18" customHeight="1" thickBot="1">
      <c r="A101" s="149"/>
      <c r="B101" s="150" t="s">
        <v>337</v>
      </c>
      <c r="C101" s="150" t="s">
        <v>338</v>
      </c>
      <c r="D101" s="143">
        <f t="shared" si="3"/>
        <v>1</v>
      </c>
      <c r="E101" s="153"/>
      <c r="F101" s="157"/>
      <c r="G101" s="157"/>
      <c r="H101" s="157">
        <v>40</v>
      </c>
      <c r="I101" s="157"/>
      <c r="J101" s="157"/>
      <c r="K101" s="227"/>
      <c r="L101" s="228"/>
      <c r="M101" s="146">
        <f t="shared" si="5"/>
        <v>40</v>
      </c>
      <c r="N101" s="147">
        <f t="shared" si="4"/>
        <v>40</v>
      </c>
      <c r="O101" s="148"/>
      <c r="S101" s="133"/>
      <c r="U101" s="148"/>
      <c r="V101" s="145"/>
      <c r="W101" s="145"/>
      <c r="X101" s="145"/>
    </row>
    <row r="102" spans="1:27" ht="18" customHeight="1" thickBot="1">
      <c r="A102" s="149"/>
      <c r="B102" s="150" t="s">
        <v>352</v>
      </c>
      <c r="C102" s="150" t="s">
        <v>353</v>
      </c>
      <c r="D102" s="143">
        <f t="shared" si="3"/>
        <v>1</v>
      </c>
      <c r="E102" s="153"/>
      <c r="F102" s="157"/>
      <c r="G102" s="157"/>
      <c r="H102" s="157">
        <v>40</v>
      </c>
      <c r="I102" s="157"/>
      <c r="J102" s="157"/>
      <c r="K102" s="227"/>
      <c r="L102" s="145"/>
      <c r="M102" s="146">
        <f t="shared" si="5"/>
        <v>40</v>
      </c>
      <c r="N102" s="147">
        <f t="shared" si="4"/>
        <v>40</v>
      </c>
      <c r="O102" s="148"/>
      <c r="Q102" s="134"/>
      <c r="R102" s="134"/>
      <c r="S102" s="134"/>
      <c r="T102" s="134"/>
      <c r="U102" s="148"/>
      <c r="V102" s="145"/>
      <c r="W102" s="145"/>
      <c r="X102" s="159"/>
      <c r="Y102" s="159"/>
      <c r="Z102" s="159"/>
      <c r="AA102" s="148"/>
    </row>
    <row r="103" spans="1:27" ht="18" customHeight="1" thickBot="1">
      <c r="A103" s="149"/>
      <c r="B103" s="164" t="s">
        <v>237</v>
      </c>
      <c r="C103" s="164" t="s">
        <v>541</v>
      </c>
      <c r="D103" s="143">
        <f t="shared" si="3"/>
        <v>1</v>
      </c>
      <c r="E103" s="165"/>
      <c r="F103" s="157"/>
      <c r="G103" s="157"/>
      <c r="H103" s="157"/>
      <c r="I103" s="157"/>
      <c r="J103" s="157"/>
      <c r="K103" s="227">
        <v>39</v>
      </c>
      <c r="L103" s="228"/>
      <c r="M103" s="146">
        <f t="shared" si="5"/>
        <v>39</v>
      </c>
      <c r="N103" s="147">
        <f t="shared" si="4"/>
        <v>39</v>
      </c>
      <c r="O103" s="148"/>
      <c r="R103" s="134"/>
      <c r="S103" s="134"/>
      <c r="T103" s="134"/>
      <c r="U103" s="148"/>
    </row>
    <row r="104" spans="1:27" ht="18" customHeight="1" thickBot="1">
      <c r="A104" s="149"/>
      <c r="B104" s="150" t="s">
        <v>542</v>
      </c>
      <c r="C104" s="150" t="s">
        <v>523</v>
      </c>
      <c r="D104" s="143">
        <f t="shared" si="3"/>
        <v>1</v>
      </c>
      <c r="E104" s="151"/>
      <c r="F104" s="144">
        <v>39</v>
      </c>
      <c r="G104" s="144"/>
      <c r="H104" s="144"/>
      <c r="I104" s="144"/>
      <c r="J104" s="144"/>
      <c r="K104" s="230"/>
      <c r="M104" s="146">
        <f t="shared" si="5"/>
        <v>39</v>
      </c>
      <c r="N104" s="147">
        <f t="shared" si="4"/>
        <v>39</v>
      </c>
      <c r="O104" s="148"/>
      <c r="R104" s="134"/>
      <c r="S104" s="134"/>
      <c r="T104" s="134"/>
      <c r="U104" s="148"/>
      <c r="X104" s="159"/>
      <c r="Y104" s="159"/>
      <c r="Z104" s="159"/>
      <c r="AA104" s="148"/>
    </row>
    <row r="105" spans="1:27" ht="18" customHeight="1" thickBot="1">
      <c r="A105" s="149"/>
      <c r="B105" s="150" t="s">
        <v>315</v>
      </c>
      <c r="C105" s="150" t="s">
        <v>543</v>
      </c>
      <c r="D105" s="143">
        <f t="shared" si="3"/>
        <v>1</v>
      </c>
      <c r="E105" s="153"/>
      <c r="F105" s="157"/>
      <c r="G105" s="157">
        <v>39</v>
      </c>
      <c r="H105" s="157"/>
      <c r="I105" s="157"/>
      <c r="J105" s="157"/>
      <c r="K105" s="227"/>
      <c r="L105" s="228"/>
      <c r="M105" s="146">
        <f t="shared" si="5"/>
        <v>39</v>
      </c>
      <c r="N105" s="147">
        <f t="shared" si="4"/>
        <v>39</v>
      </c>
      <c r="O105" s="148"/>
      <c r="R105" s="134"/>
      <c r="S105" s="134"/>
      <c r="T105" s="134"/>
      <c r="U105" s="148"/>
      <c r="X105" s="159"/>
      <c r="Y105" s="159"/>
      <c r="Z105" s="159"/>
      <c r="AA105" s="134"/>
    </row>
    <row r="106" spans="1:27" ht="18" customHeight="1" thickBot="1">
      <c r="A106" s="149"/>
      <c r="B106" s="150" t="s">
        <v>544</v>
      </c>
      <c r="C106" s="150" t="s">
        <v>543</v>
      </c>
      <c r="D106" s="143">
        <f t="shared" si="3"/>
        <v>1</v>
      </c>
      <c r="E106" s="153"/>
      <c r="F106" s="158"/>
      <c r="G106" s="158">
        <v>39</v>
      </c>
      <c r="H106" s="158"/>
      <c r="I106" s="158"/>
      <c r="J106" s="158"/>
      <c r="K106" s="223"/>
      <c r="L106" s="228"/>
      <c r="M106" s="146">
        <f t="shared" si="5"/>
        <v>39</v>
      </c>
      <c r="N106" s="147">
        <f t="shared" si="4"/>
        <v>39</v>
      </c>
      <c r="O106" s="148"/>
      <c r="R106" s="134"/>
      <c r="S106" s="134"/>
      <c r="T106" s="134"/>
      <c r="U106" s="148"/>
      <c r="X106" s="159"/>
      <c r="Y106" s="159"/>
      <c r="Z106" s="159"/>
      <c r="AA106" s="134"/>
    </row>
    <row r="107" spans="1:27" ht="18" customHeight="1" thickBot="1">
      <c r="A107" s="149"/>
      <c r="B107" s="172" t="s">
        <v>300</v>
      </c>
      <c r="C107" s="170" t="s">
        <v>364</v>
      </c>
      <c r="D107" s="143">
        <f t="shared" si="3"/>
        <v>1</v>
      </c>
      <c r="E107" s="165">
        <v>39</v>
      </c>
      <c r="F107" s="158"/>
      <c r="G107" s="158"/>
      <c r="H107" s="158"/>
      <c r="I107" s="158"/>
      <c r="J107" s="158"/>
      <c r="K107" s="223"/>
      <c r="L107" s="145"/>
      <c r="M107" s="146">
        <f t="shared" si="5"/>
        <v>39</v>
      </c>
      <c r="N107" s="147">
        <f t="shared" si="4"/>
        <v>39</v>
      </c>
      <c r="O107" s="148"/>
      <c r="R107" s="134"/>
      <c r="S107" s="134"/>
      <c r="T107" s="134"/>
      <c r="U107" s="148"/>
      <c r="X107" s="159"/>
      <c r="Y107" s="159"/>
      <c r="Z107" s="159"/>
      <c r="AA107" s="134"/>
    </row>
    <row r="108" spans="1:27" ht="18" customHeight="1" thickBot="1">
      <c r="A108" s="143"/>
      <c r="B108" s="172" t="s">
        <v>365</v>
      </c>
      <c r="C108" s="170" t="s">
        <v>366</v>
      </c>
      <c r="D108" s="143">
        <f t="shared" si="3"/>
        <v>1</v>
      </c>
      <c r="E108" s="165">
        <v>39</v>
      </c>
      <c r="F108" s="158"/>
      <c r="G108" s="158"/>
      <c r="H108" s="158"/>
      <c r="I108" s="158"/>
      <c r="J108" s="158"/>
      <c r="K108" s="223"/>
      <c r="M108" s="146">
        <f t="shared" si="5"/>
        <v>39</v>
      </c>
      <c r="N108" s="147">
        <f t="shared" si="4"/>
        <v>39</v>
      </c>
      <c r="O108" s="148"/>
      <c r="R108" s="134"/>
      <c r="S108" s="134"/>
      <c r="T108" s="134"/>
      <c r="U108" s="148"/>
      <c r="X108" s="159"/>
      <c r="Y108" s="159"/>
      <c r="Z108" s="159"/>
      <c r="AA108" s="134"/>
    </row>
    <row r="109" spans="1:27" ht="18" customHeight="1" thickBot="1">
      <c r="A109" s="143"/>
      <c r="B109" s="150" t="s">
        <v>329</v>
      </c>
      <c r="C109" s="150" t="s">
        <v>330</v>
      </c>
      <c r="D109" s="143">
        <f t="shared" si="3"/>
        <v>1</v>
      </c>
      <c r="E109" s="153"/>
      <c r="F109" s="157"/>
      <c r="G109" s="157"/>
      <c r="H109" s="157">
        <v>39</v>
      </c>
      <c r="I109" s="157"/>
      <c r="J109" s="157"/>
      <c r="K109" s="227"/>
      <c r="M109" s="146">
        <f t="shared" si="5"/>
        <v>39</v>
      </c>
      <c r="N109" s="147">
        <f t="shared" si="4"/>
        <v>39</v>
      </c>
      <c r="O109" s="148"/>
      <c r="R109" s="134"/>
      <c r="S109" s="134"/>
      <c r="T109" s="134"/>
      <c r="U109" s="148"/>
      <c r="X109" s="159"/>
      <c r="Y109" s="159"/>
      <c r="Z109" s="159"/>
      <c r="AA109" s="134"/>
    </row>
    <row r="110" spans="1:27" ht="18" customHeight="1" thickBot="1">
      <c r="A110" s="149"/>
      <c r="B110" s="150" t="s">
        <v>357</v>
      </c>
      <c r="C110" s="150" t="s">
        <v>358</v>
      </c>
      <c r="D110" s="143">
        <f t="shared" si="3"/>
        <v>1</v>
      </c>
      <c r="E110" s="153"/>
      <c r="F110" s="157"/>
      <c r="G110" s="157"/>
      <c r="H110" s="157">
        <v>39</v>
      </c>
      <c r="I110" s="157"/>
      <c r="J110" s="157"/>
      <c r="K110" s="227"/>
      <c r="M110" s="146">
        <f t="shared" si="5"/>
        <v>39</v>
      </c>
      <c r="N110" s="147">
        <f t="shared" si="4"/>
        <v>39</v>
      </c>
      <c r="O110" s="148"/>
      <c r="R110" s="134"/>
      <c r="S110" s="134"/>
      <c r="T110" s="134"/>
      <c r="U110" s="148"/>
      <c r="X110" s="159"/>
      <c r="Y110" s="159"/>
      <c r="Z110" s="159"/>
      <c r="AA110" s="134"/>
    </row>
    <row r="111" spans="1:27" ht="18" customHeight="1" thickBot="1">
      <c r="A111" s="149"/>
      <c r="B111" s="150" t="s">
        <v>328</v>
      </c>
      <c r="C111" s="150" t="s">
        <v>545</v>
      </c>
      <c r="D111" s="143">
        <f t="shared" si="3"/>
        <v>1</v>
      </c>
      <c r="E111" s="153"/>
      <c r="F111" s="157"/>
      <c r="G111" s="157"/>
      <c r="H111" s="157"/>
      <c r="I111" s="157"/>
      <c r="J111" s="157"/>
      <c r="K111" s="227">
        <v>38</v>
      </c>
      <c r="L111" s="145"/>
      <c r="M111" s="146">
        <f t="shared" si="5"/>
        <v>38</v>
      </c>
      <c r="N111" s="147">
        <f t="shared" si="4"/>
        <v>38</v>
      </c>
      <c r="O111" s="148"/>
      <c r="R111" s="134"/>
      <c r="S111" s="134"/>
      <c r="T111" s="134"/>
      <c r="U111" s="148"/>
      <c r="X111" s="159"/>
      <c r="Y111" s="159"/>
      <c r="Z111" s="159"/>
      <c r="AA111" s="134"/>
    </row>
    <row r="112" spans="1:27" ht="18" customHeight="1" thickBot="1">
      <c r="A112" s="149"/>
      <c r="B112" s="150" t="s">
        <v>546</v>
      </c>
      <c r="C112" s="150" t="s">
        <v>213</v>
      </c>
      <c r="D112" s="143">
        <f t="shared" si="3"/>
        <v>1</v>
      </c>
      <c r="E112" s="153"/>
      <c r="F112" s="157">
        <v>38</v>
      </c>
      <c r="G112" s="157"/>
      <c r="H112" s="157"/>
      <c r="I112" s="157"/>
      <c r="J112" s="157"/>
      <c r="K112" s="227"/>
      <c r="M112" s="146">
        <f t="shared" si="5"/>
        <v>38</v>
      </c>
      <c r="N112" s="147">
        <f t="shared" si="4"/>
        <v>38</v>
      </c>
      <c r="O112" s="148"/>
      <c r="R112" s="134"/>
      <c r="S112" s="134"/>
      <c r="T112" s="134"/>
      <c r="U112" s="148"/>
      <c r="X112" s="159"/>
      <c r="Y112" s="159"/>
      <c r="Z112" s="159"/>
      <c r="AA112" s="134"/>
    </row>
    <row r="113" spans="1:27" ht="18" customHeight="1" thickBot="1">
      <c r="A113" s="149"/>
      <c r="B113" s="150" t="s">
        <v>547</v>
      </c>
      <c r="C113" s="150" t="s">
        <v>548</v>
      </c>
      <c r="D113" s="143">
        <f t="shared" si="3"/>
        <v>1</v>
      </c>
      <c r="E113" s="153"/>
      <c r="F113" s="144"/>
      <c r="G113" s="144">
        <v>38</v>
      </c>
      <c r="H113" s="144"/>
      <c r="I113" s="144"/>
      <c r="J113" s="144"/>
      <c r="K113" s="230"/>
      <c r="M113" s="146">
        <f t="shared" si="5"/>
        <v>38</v>
      </c>
      <c r="N113" s="147">
        <f t="shared" si="4"/>
        <v>38</v>
      </c>
      <c r="O113" s="148"/>
      <c r="R113" s="134"/>
      <c r="S113" s="134"/>
      <c r="T113" s="134"/>
      <c r="U113" s="148"/>
      <c r="X113" s="159"/>
      <c r="Y113" s="159"/>
      <c r="Z113" s="159"/>
      <c r="AA113" s="134"/>
    </row>
    <row r="114" spans="1:27" ht="18" customHeight="1" thickBot="1">
      <c r="A114" s="149"/>
      <c r="B114" s="150" t="s">
        <v>549</v>
      </c>
      <c r="C114" s="150"/>
      <c r="D114" s="143">
        <f t="shared" si="3"/>
        <v>1</v>
      </c>
      <c r="E114" s="153"/>
      <c r="F114" s="157"/>
      <c r="G114" s="157">
        <v>38</v>
      </c>
      <c r="H114" s="157"/>
      <c r="I114" s="157"/>
      <c r="J114" s="157"/>
      <c r="K114" s="227"/>
      <c r="M114" s="146">
        <f t="shared" si="5"/>
        <v>38</v>
      </c>
      <c r="N114" s="147">
        <f t="shared" si="4"/>
        <v>38</v>
      </c>
      <c r="O114" s="148"/>
      <c r="R114" s="134"/>
      <c r="S114" s="134"/>
      <c r="T114" s="134"/>
      <c r="U114" s="148"/>
      <c r="X114" s="159"/>
      <c r="Y114" s="159"/>
      <c r="Z114" s="159"/>
      <c r="AA114" s="134"/>
    </row>
    <row r="115" spans="1:27" ht="18" customHeight="1" thickBot="1">
      <c r="A115" s="149"/>
      <c r="B115" s="150" t="s">
        <v>147</v>
      </c>
      <c r="C115" s="150" t="s">
        <v>223</v>
      </c>
      <c r="D115" s="143">
        <f t="shared" si="3"/>
        <v>1</v>
      </c>
      <c r="E115" s="153"/>
      <c r="F115" s="157"/>
      <c r="G115" s="157"/>
      <c r="H115" s="157">
        <v>38</v>
      </c>
      <c r="I115" s="157"/>
      <c r="J115" s="157"/>
      <c r="K115" s="227"/>
      <c r="L115" s="145"/>
      <c r="M115" s="146">
        <f t="shared" si="5"/>
        <v>38</v>
      </c>
      <c r="N115" s="147">
        <f t="shared" si="4"/>
        <v>38</v>
      </c>
      <c r="O115" s="148"/>
      <c r="R115" s="134"/>
      <c r="S115" s="134"/>
      <c r="T115" s="134"/>
      <c r="U115" s="148"/>
      <c r="X115" s="159"/>
      <c r="Y115" s="159"/>
      <c r="Z115" s="159"/>
      <c r="AA115" s="134"/>
    </row>
    <row r="116" spans="1:27" ht="18" customHeight="1" thickBot="1">
      <c r="A116" s="149"/>
      <c r="B116" s="150" t="s">
        <v>550</v>
      </c>
      <c r="C116" s="150" t="s">
        <v>223</v>
      </c>
      <c r="D116" s="143">
        <f t="shared" si="3"/>
        <v>1</v>
      </c>
      <c r="E116" s="153"/>
      <c r="F116" s="157"/>
      <c r="G116" s="157"/>
      <c r="H116" s="157">
        <v>38</v>
      </c>
      <c r="I116" s="157"/>
      <c r="J116" s="157"/>
      <c r="K116" s="227"/>
      <c r="M116" s="146">
        <f t="shared" si="5"/>
        <v>38</v>
      </c>
      <c r="N116" s="147">
        <f t="shared" si="4"/>
        <v>38</v>
      </c>
      <c r="O116" s="148"/>
      <c r="R116" s="134"/>
      <c r="S116" s="134"/>
      <c r="T116" s="134"/>
      <c r="U116" s="148"/>
      <c r="X116" s="159"/>
      <c r="Y116" s="159"/>
      <c r="Z116" s="159"/>
      <c r="AA116" s="134"/>
    </row>
    <row r="117" spans="1:27" ht="18" customHeight="1" thickBot="1">
      <c r="A117" s="149"/>
      <c r="B117" s="164" t="s">
        <v>143</v>
      </c>
      <c r="C117" s="164" t="s">
        <v>551</v>
      </c>
      <c r="D117" s="143">
        <f t="shared" si="3"/>
        <v>1</v>
      </c>
      <c r="E117" s="165"/>
      <c r="F117" s="157"/>
      <c r="G117" s="157"/>
      <c r="H117" s="157"/>
      <c r="I117" s="157"/>
      <c r="J117" s="157"/>
      <c r="K117" s="227">
        <v>37</v>
      </c>
      <c r="M117" s="146">
        <f t="shared" si="5"/>
        <v>37</v>
      </c>
      <c r="N117" s="147">
        <f t="shared" si="4"/>
        <v>37</v>
      </c>
      <c r="O117" s="148"/>
      <c r="R117" s="134"/>
      <c r="S117" s="134"/>
      <c r="T117" s="134"/>
      <c r="U117" s="148"/>
      <c r="X117" s="159"/>
      <c r="Y117" s="159"/>
      <c r="Z117" s="159"/>
      <c r="AA117" s="134"/>
    </row>
    <row r="118" spans="1:27" ht="18" customHeight="1" thickBot="1">
      <c r="A118" s="149"/>
      <c r="B118" s="164" t="s">
        <v>552</v>
      </c>
      <c r="C118" s="164" t="s">
        <v>553</v>
      </c>
      <c r="D118" s="143">
        <f t="shared" si="3"/>
        <v>1</v>
      </c>
      <c r="E118" s="165"/>
      <c r="F118" s="158"/>
      <c r="G118" s="158"/>
      <c r="H118" s="158">
        <v>37</v>
      </c>
      <c r="I118" s="158"/>
      <c r="J118" s="158"/>
      <c r="K118" s="223"/>
      <c r="M118" s="146">
        <f t="shared" si="5"/>
        <v>37</v>
      </c>
      <c r="N118" s="147">
        <f t="shared" si="4"/>
        <v>37</v>
      </c>
      <c r="O118" s="148"/>
      <c r="R118" s="134"/>
      <c r="S118" s="134"/>
      <c r="T118" s="134"/>
      <c r="U118" s="148"/>
      <c r="X118" s="159"/>
      <c r="Y118" s="159"/>
      <c r="Z118" s="159"/>
      <c r="AA118" s="134"/>
    </row>
    <row r="119" spans="1:27" ht="18" customHeight="1" thickBot="1">
      <c r="A119" s="149"/>
      <c r="B119" s="164" t="s">
        <v>285</v>
      </c>
      <c r="C119" s="164" t="s">
        <v>554</v>
      </c>
      <c r="D119" s="143">
        <f t="shared" si="3"/>
        <v>1</v>
      </c>
      <c r="E119" s="165"/>
      <c r="F119" s="158"/>
      <c r="G119" s="158"/>
      <c r="H119" s="158">
        <v>37</v>
      </c>
      <c r="I119" s="158"/>
      <c r="J119" s="158"/>
      <c r="K119" s="223"/>
      <c r="M119" s="146">
        <f t="shared" si="5"/>
        <v>37</v>
      </c>
      <c r="N119" s="147">
        <f t="shared" si="4"/>
        <v>37</v>
      </c>
      <c r="O119" s="148"/>
      <c r="R119" s="134"/>
      <c r="S119" s="134"/>
      <c r="T119" s="134"/>
      <c r="U119" s="148"/>
      <c r="X119" s="159"/>
      <c r="Y119" s="159"/>
      <c r="Z119" s="159"/>
      <c r="AA119" s="134"/>
    </row>
    <row r="120" spans="1:27" ht="18" customHeight="1" thickBot="1">
      <c r="A120" s="149"/>
      <c r="B120" s="150" t="s">
        <v>474</v>
      </c>
      <c r="C120" s="150" t="s">
        <v>475</v>
      </c>
      <c r="D120" s="143">
        <f t="shared" si="3"/>
        <v>1</v>
      </c>
      <c r="E120" s="226"/>
      <c r="F120" s="157"/>
      <c r="G120" s="157"/>
      <c r="H120" s="157"/>
      <c r="I120" s="157">
        <v>36</v>
      </c>
      <c r="J120" s="157"/>
      <c r="K120" s="227"/>
      <c r="M120" s="146">
        <f t="shared" si="5"/>
        <v>36</v>
      </c>
      <c r="N120" s="147">
        <f t="shared" si="4"/>
        <v>36</v>
      </c>
      <c r="O120" s="148"/>
      <c r="R120" s="134"/>
      <c r="S120" s="134"/>
      <c r="T120" s="134"/>
      <c r="U120" s="148"/>
      <c r="X120" s="159"/>
      <c r="Y120" s="159"/>
      <c r="Z120" s="159"/>
      <c r="AA120" s="134"/>
    </row>
    <row r="121" spans="1:27" ht="18" customHeight="1" thickBot="1">
      <c r="A121" s="149"/>
      <c r="B121" s="150" t="s">
        <v>479</v>
      </c>
      <c r="C121" s="150" t="s">
        <v>475</v>
      </c>
      <c r="D121" s="143">
        <f t="shared" si="3"/>
        <v>1</v>
      </c>
      <c r="E121" s="226"/>
      <c r="F121" s="157"/>
      <c r="G121" s="157"/>
      <c r="H121" s="157"/>
      <c r="I121" s="157">
        <v>36</v>
      </c>
      <c r="J121" s="157"/>
      <c r="K121" s="227"/>
      <c r="M121" s="146">
        <f t="shared" si="5"/>
        <v>36</v>
      </c>
      <c r="N121" s="147">
        <f t="shared" si="4"/>
        <v>36</v>
      </c>
      <c r="O121" s="148"/>
      <c r="P121" s="134"/>
      <c r="Q121" s="139"/>
      <c r="R121" s="160"/>
      <c r="S121" s="134"/>
      <c r="U121" s="134"/>
      <c r="V121" s="161"/>
      <c r="W121" s="148"/>
      <c r="X121" s="145"/>
    </row>
    <row r="122" spans="1:27" ht="18" customHeight="1" thickBot="1">
      <c r="A122" s="149"/>
      <c r="B122" s="164" t="s">
        <v>83</v>
      </c>
      <c r="C122" s="164" t="s">
        <v>555</v>
      </c>
      <c r="D122" s="143">
        <f t="shared" si="3"/>
        <v>1</v>
      </c>
      <c r="E122" s="165"/>
      <c r="F122" s="157"/>
      <c r="G122" s="157"/>
      <c r="H122" s="157"/>
      <c r="I122" s="157"/>
      <c r="J122" s="157"/>
      <c r="K122" s="227">
        <v>36</v>
      </c>
      <c r="M122" s="146">
        <f t="shared" si="5"/>
        <v>36</v>
      </c>
      <c r="N122" s="147">
        <f t="shared" si="4"/>
        <v>36</v>
      </c>
      <c r="O122" s="148"/>
      <c r="P122" s="134"/>
      <c r="Q122" s="139"/>
      <c r="R122" s="160"/>
      <c r="S122" s="134"/>
      <c r="U122" s="134"/>
      <c r="V122" s="161"/>
      <c r="W122" s="148"/>
      <c r="X122" s="145"/>
    </row>
    <row r="123" spans="1:27" ht="18" customHeight="1" thickBot="1">
      <c r="A123" s="149"/>
      <c r="B123" s="150" t="s">
        <v>465</v>
      </c>
      <c r="C123" s="150" t="s">
        <v>166</v>
      </c>
      <c r="D123" s="143">
        <f t="shared" si="3"/>
        <v>1</v>
      </c>
      <c r="E123" s="151"/>
      <c r="F123" s="158"/>
      <c r="G123" s="158"/>
      <c r="H123" s="158">
        <v>36</v>
      </c>
      <c r="I123" s="158"/>
      <c r="J123" s="158"/>
      <c r="K123" s="223"/>
      <c r="M123" s="146">
        <f t="shared" si="5"/>
        <v>36</v>
      </c>
      <c r="N123" s="147">
        <f t="shared" si="4"/>
        <v>36</v>
      </c>
      <c r="O123" s="148"/>
      <c r="R123" s="134"/>
      <c r="S123" s="134"/>
      <c r="T123" s="134"/>
      <c r="U123" s="148"/>
      <c r="X123" s="159"/>
      <c r="Y123" s="159"/>
      <c r="Z123" s="159"/>
      <c r="AA123" s="134"/>
    </row>
    <row r="124" spans="1:27" ht="18" customHeight="1" thickBot="1">
      <c r="A124" s="149"/>
      <c r="B124" s="164" t="s">
        <v>300</v>
      </c>
      <c r="C124" s="164" t="s">
        <v>299</v>
      </c>
      <c r="D124" s="143">
        <f t="shared" si="3"/>
        <v>1</v>
      </c>
      <c r="E124" s="165"/>
      <c r="F124" s="152">
        <v>36</v>
      </c>
      <c r="G124" s="152"/>
      <c r="H124" s="152"/>
      <c r="I124" s="152"/>
      <c r="J124" s="152"/>
      <c r="K124" s="224"/>
      <c r="M124" s="146">
        <f t="shared" si="5"/>
        <v>36</v>
      </c>
      <c r="N124" s="147">
        <f t="shared" si="4"/>
        <v>36</v>
      </c>
      <c r="O124" s="148"/>
      <c r="R124" s="134"/>
      <c r="S124" s="134"/>
      <c r="T124" s="134"/>
      <c r="U124" s="148"/>
      <c r="X124" s="159"/>
      <c r="Y124" s="159"/>
      <c r="Z124" s="159"/>
      <c r="AA124" s="134"/>
    </row>
    <row r="125" spans="1:27" ht="18" customHeight="1" thickBot="1">
      <c r="A125" s="149"/>
      <c r="B125" s="164" t="s">
        <v>119</v>
      </c>
      <c r="C125" s="164" t="s">
        <v>339</v>
      </c>
      <c r="D125" s="143">
        <f t="shared" si="3"/>
        <v>1</v>
      </c>
      <c r="E125" s="165">
        <v>36</v>
      </c>
      <c r="F125" s="152"/>
      <c r="G125" s="152"/>
      <c r="H125" s="152"/>
      <c r="I125" s="152"/>
      <c r="J125" s="152"/>
      <c r="K125" s="224"/>
      <c r="M125" s="146">
        <f t="shared" si="5"/>
        <v>36</v>
      </c>
      <c r="N125" s="147">
        <f t="shared" si="4"/>
        <v>36</v>
      </c>
      <c r="O125" s="148"/>
      <c r="R125" s="134"/>
      <c r="S125" s="134"/>
      <c r="T125" s="134"/>
      <c r="U125" s="148"/>
      <c r="X125" s="159"/>
      <c r="Y125" s="159"/>
      <c r="Z125" s="159"/>
      <c r="AA125" s="134"/>
    </row>
    <row r="126" spans="1:27" ht="18" customHeight="1" thickBot="1">
      <c r="A126" s="149"/>
      <c r="B126" s="164" t="s">
        <v>340</v>
      </c>
      <c r="C126" s="164" t="s">
        <v>341</v>
      </c>
      <c r="D126" s="143">
        <f t="shared" si="3"/>
        <v>1</v>
      </c>
      <c r="E126" s="165">
        <v>36</v>
      </c>
      <c r="F126" s="152"/>
      <c r="G126" s="152"/>
      <c r="H126" s="152"/>
      <c r="I126" s="152"/>
      <c r="J126" s="152"/>
      <c r="K126" s="224"/>
      <c r="L126" s="145"/>
      <c r="M126" s="146">
        <f t="shared" si="5"/>
        <v>36</v>
      </c>
      <c r="N126" s="147">
        <f t="shared" si="4"/>
        <v>36</v>
      </c>
      <c r="O126" s="148"/>
      <c r="R126" s="134"/>
      <c r="S126" s="134"/>
      <c r="T126" s="134"/>
      <c r="U126" s="148"/>
      <c r="X126" s="159"/>
      <c r="Y126" s="159"/>
      <c r="Z126" s="159"/>
      <c r="AA126" s="134"/>
    </row>
    <row r="127" spans="1:27" ht="18" customHeight="1" thickBot="1">
      <c r="A127" s="149"/>
      <c r="B127" s="150" t="s">
        <v>83</v>
      </c>
      <c r="C127" s="150" t="s">
        <v>152</v>
      </c>
      <c r="D127" s="143">
        <f t="shared" si="3"/>
        <v>1</v>
      </c>
      <c r="E127" s="153"/>
      <c r="F127" s="158"/>
      <c r="G127" s="158"/>
      <c r="H127" s="158"/>
      <c r="I127" s="158"/>
      <c r="J127" s="158"/>
      <c r="K127" s="223">
        <v>35</v>
      </c>
      <c r="L127" s="145"/>
      <c r="M127" s="146">
        <f t="shared" si="5"/>
        <v>35</v>
      </c>
      <c r="N127" s="147">
        <f t="shared" si="4"/>
        <v>35</v>
      </c>
      <c r="R127" s="134"/>
      <c r="S127" s="134"/>
      <c r="T127" s="134"/>
      <c r="U127" s="148"/>
      <c r="X127" s="159"/>
      <c r="Y127" s="159"/>
      <c r="Z127" s="159"/>
      <c r="AA127" s="134"/>
    </row>
    <row r="128" spans="1:27" ht="18" customHeight="1" thickBot="1">
      <c r="A128" s="149"/>
      <c r="B128" s="150" t="s">
        <v>169</v>
      </c>
      <c r="C128" s="150" t="s">
        <v>324</v>
      </c>
      <c r="D128" s="143">
        <f t="shared" si="3"/>
        <v>1</v>
      </c>
      <c r="E128" s="153">
        <v>34</v>
      </c>
      <c r="F128" s="152"/>
      <c r="G128" s="152"/>
      <c r="H128" s="152"/>
      <c r="I128" s="152"/>
      <c r="J128" s="152"/>
      <c r="K128" s="224"/>
      <c r="L128" s="145"/>
      <c r="M128" s="146">
        <f t="shared" si="5"/>
        <v>34</v>
      </c>
      <c r="N128" s="147">
        <f t="shared" si="4"/>
        <v>34</v>
      </c>
      <c r="R128" s="134"/>
      <c r="S128" s="134"/>
      <c r="T128" s="134"/>
      <c r="U128" s="167"/>
    </row>
    <row r="129" spans="1:27" ht="18" customHeight="1" thickBot="1">
      <c r="A129" s="149"/>
      <c r="B129" s="164" t="s">
        <v>276</v>
      </c>
      <c r="C129" s="164" t="s">
        <v>334</v>
      </c>
      <c r="D129" s="143">
        <f t="shared" si="3"/>
        <v>1</v>
      </c>
      <c r="E129" s="165">
        <v>34</v>
      </c>
      <c r="F129" s="158"/>
      <c r="G129" s="158"/>
      <c r="H129" s="158"/>
      <c r="I129" s="158"/>
      <c r="J129" s="158"/>
      <c r="K129" s="223"/>
      <c r="L129" s="145"/>
      <c r="M129" s="146">
        <f t="shared" si="5"/>
        <v>34</v>
      </c>
      <c r="N129" s="147">
        <f t="shared" si="4"/>
        <v>34</v>
      </c>
      <c r="R129" s="134"/>
      <c r="S129" s="134"/>
      <c r="T129" s="134"/>
      <c r="U129" s="167"/>
    </row>
    <row r="130" spans="1:27" ht="18" customHeight="1" thickBot="1">
      <c r="A130" s="149"/>
      <c r="B130" s="164" t="s">
        <v>354</v>
      </c>
      <c r="C130" s="164" t="s">
        <v>119</v>
      </c>
      <c r="D130" s="143">
        <f t="shared" si="3"/>
        <v>1</v>
      </c>
      <c r="E130" s="165">
        <v>34</v>
      </c>
      <c r="F130" s="158"/>
      <c r="G130" s="158"/>
      <c r="H130" s="158"/>
      <c r="I130" s="158"/>
      <c r="J130" s="158"/>
      <c r="K130" s="223"/>
      <c r="L130" s="145"/>
      <c r="M130" s="146">
        <f t="shared" si="5"/>
        <v>34</v>
      </c>
      <c r="N130" s="147">
        <f t="shared" si="4"/>
        <v>34</v>
      </c>
      <c r="R130" s="134"/>
      <c r="S130" s="134"/>
      <c r="T130" s="134"/>
      <c r="U130" s="167"/>
    </row>
    <row r="131" spans="1:27" ht="18" customHeight="1" thickBot="1">
      <c r="A131" s="149"/>
      <c r="B131" s="164" t="s">
        <v>367</v>
      </c>
      <c r="C131" s="164" t="s">
        <v>355</v>
      </c>
      <c r="D131" s="143">
        <f t="shared" si="3"/>
        <v>1</v>
      </c>
      <c r="E131" s="165">
        <v>34</v>
      </c>
      <c r="F131" s="158"/>
      <c r="G131" s="158"/>
      <c r="H131" s="158"/>
      <c r="I131" s="158"/>
      <c r="J131" s="158"/>
      <c r="K131" s="223"/>
      <c r="L131" s="228"/>
      <c r="M131" s="146">
        <f t="shared" si="5"/>
        <v>34</v>
      </c>
      <c r="N131" s="147">
        <f t="shared" si="4"/>
        <v>34</v>
      </c>
      <c r="R131" s="134"/>
      <c r="S131" s="134"/>
      <c r="T131" s="134"/>
      <c r="U131" s="167"/>
    </row>
    <row r="132" spans="1:27" ht="18" customHeight="1" thickBot="1">
      <c r="A132" s="143"/>
      <c r="B132" s="150" t="s">
        <v>317</v>
      </c>
      <c r="C132" s="150" t="s">
        <v>556</v>
      </c>
      <c r="D132" s="143">
        <f t="shared" si="3"/>
        <v>1</v>
      </c>
      <c r="E132" s="153"/>
      <c r="F132" s="157"/>
      <c r="G132" s="157"/>
      <c r="H132" s="157"/>
      <c r="I132" s="157">
        <v>33</v>
      </c>
      <c r="J132" s="157"/>
      <c r="K132" s="227"/>
      <c r="L132" s="228"/>
      <c r="M132" s="146">
        <f t="shared" si="5"/>
        <v>33</v>
      </c>
      <c r="N132" s="147">
        <f t="shared" si="4"/>
        <v>33</v>
      </c>
      <c r="O132" s="148"/>
      <c r="R132" s="134"/>
      <c r="S132" s="134"/>
      <c r="T132" s="134"/>
      <c r="U132" s="167"/>
    </row>
    <row r="133" spans="1:27" ht="18" customHeight="1" thickBot="1">
      <c r="A133" s="149"/>
      <c r="B133" s="150" t="s">
        <v>198</v>
      </c>
      <c r="C133" s="150" t="s">
        <v>557</v>
      </c>
      <c r="D133" s="143">
        <f t="shared" ref="D133:D180" si="6">COUNT(E133:K133)</f>
        <v>1</v>
      </c>
      <c r="E133" s="151"/>
      <c r="F133" s="144">
        <v>33</v>
      </c>
      <c r="G133" s="144"/>
      <c r="H133" s="144"/>
      <c r="I133" s="144"/>
      <c r="J133" s="144"/>
      <c r="K133" s="230"/>
      <c r="L133" s="228"/>
      <c r="M133" s="146">
        <f t="shared" si="5"/>
        <v>33</v>
      </c>
      <c r="N133" s="147">
        <f t="shared" ref="N133:N180" si="7">SUM(E133:K133)/D133</f>
        <v>33</v>
      </c>
      <c r="P133" s="134"/>
      <c r="Q133" s="139"/>
      <c r="R133" s="160"/>
      <c r="S133" s="134"/>
      <c r="U133" s="134"/>
      <c r="V133" s="161"/>
      <c r="W133" s="148"/>
      <c r="X133" s="145"/>
    </row>
    <row r="134" spans="1:27" ht="18" customHeight="1" thickBot="1">
      <c r="A134" s="149"/>
      <c r="B134" s="150" t="s">
        <v>169</v>
      </c>
      <c r="C134" s="150" t="s">
        <v>200</v>
      </c>
      <c r="D134" s="143">
        <f t="shared" si="6"/>
        <v>1</v>
      </c>
      <c r="E134" s="153"/>
      <c r="F134" s="144">
        <v>33</v>
      </c>
      <c r="G134" s="144"/>
      <c r="H134" s="144"/>
      <c r="I134" s="144"/>
      <c r="J134" s="144"/>
      <c r="K134" s="230"/>
      <c r="L134" s="228"/>
      <c r="M134" s="146">
        <f t="shared" si="5"/>
        <v>33</v>
      </c>
      <c r="N134" s="147">
        <f t="shared" si="7"/>
        <v>33</v>
      </c>
      <c r="R134" s="134"/>
      <c r="S134" s="134"/>
      <c r="T134" s="134"/>
      <c r="U134" s="167"/>
    </row>
    <row r="135" spans="1:27" ht="18" customHeight="1" thickBot="1">
      <c r="A135" s="149"/>
      <c r="B135" s="150" t="s">
        <v>169</v>
      </c>
      <c r="C135" s="150" t="s">
        <v>558</v>
      </c>
      <c r="D135" s="143">
        <f t="shared" si="6"/>
        <v>1</v>
      </c>
      <c r="E135" s="153">
        <v>33</v>
      </c>
      <c r="F135" s="144"/>
      <c r="G135" s="144"/>
      <c r="H135" s="144"/>
      <c r="I135" s="144"/>
      <c r="J135" s="144"/>
      <c r="K135" s="230"/>
      <c r="M135" s="146">
        <f t="shared" ref="M135:M180" si="8">SUM(E135:K135)</f>
        <v>33</v>
      </c>
      <c r="N135" s="147">
        <f t="shared" si="7"/>
        <v>33</v>
      </c>
      <c r="O135" s="148"/>
      <c r="R135" s="134"/>
      <c r="S135" s="134"/>
      <c r="T135" s="134"/>
      <c r="U135" s="167"/>
    </row>
    <row r="136" spans="1:27" ht="18" customHeight="1" thickBot="1">
      <c r="A136" s="149"/>
      <c r="B136" s="164" t="s">
        <v>198</v>
      </c>
      <c r="C136" s="164" t="s">
        <v>343</v>
      </c>
      <c r="D136" s="143">
        <f t="shared" si="6"/>
        <v>1</v>
      </c>
      <c r="E136" s="165">
        <v>33</v>
      </c>
      <c r="F136" s="158"/>
      <c r="G136" s="158"/>
      <c r="H136" s="158"/>
      <c r="I136" s="158"/>
      <c r="J136" s="158"/>
      <c r="K136" s="223"/>
      <c r="M136" s="146">
        <f t="shared" si="8"/>
        <v>33</v>
      </c>
      <c r="N136" s="147">
        <f t="shared" si="7"/>
        <v>33</v>
      </c>
      <c r="O136" s="148"/>
      <c r="R136" s="134"/>
      <c r="S136" s="134"/>
      <c r="T136" s="134"/>
      <c r="U136" s="167"/>
    </row>
    <row r="137" spans="1:27" ht="18" customHeight="1" thickBot="1">
      <c r="A137" s="149"/>
      <c r="B137" s="164" t="s">
        <v>240</v>
      </c>
      <c r="C137" s="164" t="s">
        <v>344</v>
      </c>
      <c r="D137" s="143">
        <f t="shared" si="6"/>
        <v>1</v>
      </c>
      <c r="E137" s="165">
        <v>33</v>
      </c>
      <c r="F137" s="158"/>
      <c r="G137" s="158"/>
      <c r="H137" s="158"/>
      <c r="I137" s="158"/>
      <c r="J137" s="158"/>
      <c r="K137" s="223"/>
      <c r="M137" s="146">
        <f t="shared" si="8"/>
        <v>33</v>
      </c>
      <c r="N137" s="147">
        <f t="shared" si="7"/>
        <v>33</v>
      </c>
      <c r="O137" s="148"/>
      <c r="R137" s="134"/>
      <c r="S137" s="134"/>
      <c r="T137" s="134"/>
      <c r="U137" s="167"/>
      <c r="X137" s="159"/>
      <c r="Y137" s="159"/>
      <c r="Z137" s="159"/>
      <c r="AA137" s="148"/>
    </row>
    <row r="138" spans="1:27" ht="18" customHeight="1" thickBot="1">
      <c r="A138" s="149"/>
      <c r="B138" s="164" t="s">
        <v>96</v>
      </c>
      <c r="C138" s="164" t="s">
        <v>351</v>
      </c>
      <c r="D138" s="143">
        <f t="shared" si="6"/>
        <v>1</v>
      </c>
      <c r="E138" s="165">
        <v>33</v>
      </c>
      <c r="F138" s="158"/>
      <c r="G138" s="158"/>
      <c r="H138" s="158"/>
      <c r="I138" s="158"/>
      <c r="J138" s="158"/>
      <c r="K138" s="223"/>
      <c r="M138" s="146">
        <f t="shared" si="8"/>
        <v>33</v>
      </c>
      <c r="N138" s="147">
        <f t="shared" si="7"/>
        <v>33</v>
      </c>
      <c r="O138" s="148"/>
      <c r="R138" s="134"/>
      <c r="S138" s="134"/>
      <c r="T138" s="134"/>
      <c r="U138" s="167"/>
    </row>
    <row r="139" spans="1:27" ht="18" customHeight="1" thickBot="1">
      <c r="A139" s="149"/>
      <c r="B139" s="150" t="s">
        <v>362</v>
      </c>
      <c r="C139" s="150" t="s">
        <v>363</v>
      </c>
      <c r="D139" s="143">
        <f t="shared" si="6"/>
        <v>1</v>
      </c>
      <c r="E139" s="153"/>
      <c r="F139" s="157">
        <v>33</v>
      </c>
      <c r="G139" s="157"/>
      <c r="H139" s="157"/>
      <c r="I139" s="157"/>
      <c r="J139" s="157"/>
      <c r="K139" s="227"/>
      <c r="M139" s="146">
        <f t="shared" si="8"/>
        <v>33</v>
      </c>
      <c r="N139" s="147">
        <f t="shared" si="7"/>
        <v>33</v>
      </c>
      <c r="O139" s="148"/>
      <c r="R139" s="134"/>
      <c r="S139" s="134"/>
      <c r="T139" s="134"/>
      <c r="U139" s="167"/>
    </row>
    <row r="140" spans="1:27" ht="18" customHeight="1" thickBot="1">
      <c r="A140" s="149"/>
      <c r="B140" s="164" t="s">
        <v>342</v>
      </c>
      <c r="C140" s="164" t="s">
        <v>316</v>
      </c>
      <c r="D140" s="143">
        <f t="shared" si="6"/>
        <v>1</v>
      </c>
      <c r="E140" s="165"/>
      <c r="F140" s="157"/>
      <c r="G140" s="157"/>
      <c r="H140" s="157"/>
      <c r="I140" s="157"/>
      <c r="J140" s="157"/>
      <c r="K140" s="227">
        <v>32</v>
      </c>
      <c r="M140" s="146">
        <f t="shared" si="8"/>
        <v>32</v>
      </c>
      <c r="N140" s="147">
        <f t="shared" si="7"/>
        <v>32</v>
      </c>
      <c r="O140" s="148"/>
      <c r="R140" s="134"/>
      <c r="S140" s="134"/>
      <c r="T140" s="134"/>
      <c r="U140" s="167"/>
      <c r="X140" s="159"/>
      <c r="Y140" s="159"/>
      <c r="Z140" s="159"/>
      <c r="AA140" s="148"/>
    </row>
    <row r="141" spans="1:27" ht="18" customHeight="1" thickBot="1">
      <c r="A141" s="149"/>
      <c r="B141" s="150" t="s">
        <v>103</v>
      </c>
      <c r="C141" s="150" t="s">
        <v>211</v>
      </c>
      <c r="D141" s="143">
        <f t="shared" si="6"/>
        <v>1</v>
      </c>
      <c r="E141" s="153"/>
      <c r="F141" s="157">
        <v>32</v>
      </c>
      <c r="G141" s="157"/>
      <c r="H141" s="157"/>
      <c r="I141" s="157"/>
      <c r="J141" s="157"/>
      <c r="K141" s="227"/>
      <c r="L141" s="145"/>
      <c r="M141" s="146">
        <f t="shared" si="8"/>
        <v>32</v>
      </c>
      <c r="N141" s="147">
        <f t="shared" si="7"/>
        <v>32</v>
      </c>
      <c r="R141" s="145"/>
      <c r="S141" s="134"/>
      <c r="T141" s="134"/>
      <c r="U141" s="167"/>
      <c r="X141" s="159"/>
      <c r="Y141" s="159"/>
      <c r="Z141" s="159"/>
      <c r="AA141" s="148"/>
    </row>
    <row r="142" spans="1:27" ht="18" customHeight="1" thickBot="1">
      <c r="A142" s="149"/>
      <c r="B142" s="150" t="s">
        <v>267</v>
      </c>
      <c r="C142" s="150" t="s">
        <v>559</v>
      </c>
      <c r="D142" s="143">
        <f t="shared" si="6"/>
        <v>1</v>
      </c>
      <c r="E142" s="153">
        <v>32</v>
      </c>
      <c r="F142" s="157"/>
      <c r="G142" s="157"/>
      <c r="H142" s="157"/>
      <c r="I142" s="157"/>
      <c r="J142" s="157"/>
      <c r="K142" s="227"/>
      <c r="L142" s="145"/>
      <c r="M142" s="146">
        <f t="shared" si="8"/>
        <v>32</v>
      </c>
      <c r="N142" s="147">
        <f t="shared" si="7"/>
        <v>32</v>
      </c>
      <c r="R142" s="162"/>
      <c r="S142" s="145"/>
      <c r="T142" s="134"/>
      <c r="U142" s="167"/>
    </row>
    <row r="143" spans="1:27" ht="18" customHeight="1" thickBot="1">
      <c r="A143" s="149"/>
      <c r="B143" s="150" t="s">
        <v>560</v>
      </c>
      <c r="C143" s="150" t="s">
        <v>561</v>
      </c>
      <c r="D143" s="143">
        <f t="shared" si="6"/>
        <v>1</v>
      </c>
      <c r="E143" s="153">
        <v>32</v>
      </c>
      <c r="F143" s="157"/>
      <c r="G143" s="157"/>
      <c r="H143" s="157"/>
      <c r="I143" s="157"/>
      <c r="J143" s="157"/>
      <c r="K143" s="227"/>
      <c r="M143" s="146">
        <f t="shared" si="8"/>
        <v>32</v>
      </c>
      <c r="N143" s="147">
        <f t="shared" si="7"/>
        <v>32</v>
      </c>
      <c r="T143" s="134"/>
      <c r="U143" s="167"/>
    </row>
    <row r="144" spans="1:27" ht="18" customHeight="1" thickBot="1">
      <c r="A144" s="149"/>
      <c r="B144" s="170" t="s">
        <v>360</v>
      </c>
      <c r="C144" s="170" t="s">
        <v>361</v>
      </c>
      <c r="D144" s="143">
        <f t="shared" si="6"/>
        <v>1</v>
      </c>
      <c r="E144" s="165">
        <v>32</v>
      </c>
      <c r="F144" s="158"/>
      <c r="G144" s="158"/>
      <c r="H144" s="158"/>
      <c r="I144" s="158"/>
      <c r="J144" s="158"/>
      <c r="K144" s="223"/>
      <c r="M144" s="146">
        <f t="shared" si="8"/>
        <v>32</v>
      </c>
      <c r="N144" s="147">
        <f t="shared" si="7"/>
        <v>32</v>
      </c>
      <c r="T144" s="145"/>
      <c r="U144" s="148"/>
    </row>
    <row r="145" spans="1:27" ht="18" customHeight="1" thickBot="1">
      <c r="A145" s="149"/>
      <c r="B145" s="172" t="s">
        <v>359</v>
      </c>
      <c r="C145" s="170" t="s">
        <v>251</v>
      </c>
      <c r="D145" s="143">
        <f t="shared" si="6"/>
        <v>1</v>
      </c>
      <c r="E145" s="165">
        <v>32</v>
      </c>
      <c r="F145" s="158"/>
      <c r="G145" s="158"/>
      <c r="H145" s="158"/>
      <c r="I145" s="158"/>
      <c r="J145" s="158"/>
      <c r="K145" s="223"/>
      <c r="M145" s="146">
        <f t="shared" si="8"/>
        <v>32</v>
      </c>
      <c r="N145" s="147">
        <f t="shared" si="7"/>
        <v>32</v>
      </c>
      <c r="T145" s="145"/>
      <c r="U145" s="148"/>
    </row>
    <row r="146" spans="1:27" ht="18" customHeight="1" thickBot="1">
      <c r="A146" s="143"/>
      <c r="B146" s="150" t="s">
        <v>143</v>
      </c>
      <c r="C146" s="150" t="s">
        <v>363</v>
      </c>
      <c r="D146" s="143">
        <f t="shared" si="6"/>
        <v>1</v>
      </c>
      <c r="E146" s="153"/>
      <c r="F146" s="157">
        <v>32</v>
      </c>
      <c r="G146" s="157"/>
      <c r="H146" s="157"/>
      <c r="I146" s="157"/>
      <c r="J146" s="157"/>
      <c r="K146" s="227"/>
      <c r="M146" s="146">
        <f t="shared" si="8"/>
        <v>32</v>
      </c>
      <c r="N146" s="147">
        <f t="shared" si="7"/>
        <v>32</v>
      </c>
      <c r="O146" s="148"/>
      <c r="T146" s="145"/>
      <c r="U146" s="148"/>
    </row>
    <row r="147" spans="1:27" ht="18" customHeight="1" thickBot="1">
      <c r="A147" s="149"/>
      <c r="B147" s="164" t="s">
        <v>116</v>
      </c>
      <c r="C147" s="164" t="s">
        <v>316</v>
      </c>
      <c r="D147" s="143">
        <f t="shared" si="6"/>
        <v>1</v>
      </c>
      <c r="E147" s="165"/>
      <c r="F147" s="157"/>
      <c r="G147" s="157"/>
      <c r="H147" s="157"/>
      <c r="I147" s="157"/>
      <c r="J147" s="157"/>
      <c r="K147" s="227">
        <v>31</v>
      </c>
      <c r="M147" s="146">
        <f t="shared" si="8"/>
        <v>31</v>
      </c>
      <c r="N147" s="147">
        <f t="shared" si="7"/>
        <v>31</v>
      </c>
      <c r="T147" s="145"/>
      <c r="U147" s="148"/>
    </row>
    <row r="148" spans="1:27" ht="18" customHeight="1" thickBot="1">
      <c r="A148" s="149"/>
      <c r="B148" s="150" t="s">
        <v>309</v>
      </c>
      <c r="C148" s="150" t="s">
        <v>186</v>
      </c>
      <c r="D148" s="143">
        <f t="shared" si="6"/>
        <v>1</v>
      </c>
      <c r="E148" s="153">
        <v>31</v>
      </c>
      <c r="F148" s="163"/>
      <c r="G148" s="163"/>
      <c r="H148" s="163"/>
      <c r="I148" s="163"/>
      <c r="J148" s="163"/>
      <c r="K148" s="231"/>
      <c r="L148" s="145"/>
      <c r="M148" s="146">
        <f t="shared" si="8"/>
        <v>31</v>
      </c>
      <c r="N148" s="147">
        <f t="shared" si="7"/>
        <v>31</v>
      </c>
      <c r="O148" s="148"/>
      <c r="T148" s="145"/>
      <c r="U148" s="148"/>
    </row>
    <row r="149" spans="1:27" ht="18" customHeight="1" thickBot="1">
      <c r="A149" s="149"/>
      <c r="B149" s="150" t="s">
        <v>319</v>
      </c>
      <c r="C149" s="150" t="s">
        <v>562</v>
      </c>
      <c r="D149" s="143">
        <f t="shared" si="6"/>
        <v>1</v>
      </c>
      <c r="E149" s="153"/>
      <c r="F149" s="157">
        <v>31</v>
      </c>
      <c r="G149" s="157"/>
      <c r="H149" s="157"/>
      <c r="I149" s="157"/>
      <c r="J149" s="157"/>
      <c r="K149" s="227"/>
      <c r="M149" s="146">
        <f t="shared" si="8"/>
        <v>31</v>
      </c>
      <c r="N149" s="147">
        <f t="shared" si="7"/>
        <v>31</v>
      </c>
      <c r="O149" s="148"/>
      <c r="T149" s="145"/>
      <c r="U149" s="148"/>
    </row>
    <row r="150" spans="1:27" ht="18" customHeight="1" thickBot="1">
      <c r="A150" s="149"/>
      <c r="B150" s="172" t="s">
        <v>166</v>
      </c>
      <c r="C150" s="170" t="s">
        <v>563</v>
      </c>
      <c r="D150" s="143">
        <f t="shared" si="6"/>
        <v>1</v>
      </c>
      <c r="E150" s="165"/>
      <c r="F150" s="158">
        <v>31</v>
      </c>
      <c r="G150" s="158"/>
      <c r="H150" s="158"/>
      <c r="I150" s="158"/>
      <c r="J150" s="158"/>
      <c r="K150" s="223"/>
      <c r="M150" s="146">
        <f t="shared" si="8"/>
        <v>31</v>
      </c>
      <c r="N150" s="147">
        <f t="shared" si="7"/>
        <v>31</v>
      </c>
      <c r="O150" s="148"/>
      <c r="U150" s="148"/>
    </row>
    <row r="151" spans="1:27" ht="18" customHeight="1" thickBot="1">
      <c r="A151" s="143"/>
      <c r="B151" s="172" t="s">
        <v>370</v>
      </c>
      <c r="C151" s="172" t="s">
        <v>371</v>
      </c>
      <c r="D151" s="143">
        <f t="shared" si="6"/>
        <v>1</v>
      </c>
      <c r="E151" s="173">
        <v>31</v>
      </c>
      <c r="F151" s="152"/>
      <c r="G151" s="152"/>
      <c r="H151" s="152"/>
      <c r="I151" s="152"/>
      <c r="J151" s="152"/>
      <c r="K151" s="224"/>
      <c r="L151" s="161"/>
      <c r="M151" s="146">
        <f t="shared" si="8"/>
        <v>31</v>
      </c>
      <c r="N151" s="147">
        <f t="shared" si="7"/>
        <v>31</v>
      </c>
      <c r="U151" s="148"/>
    </row>
    <row r="152" spans="1:27" ht="18" customHeight="1" thickBot="1">
      <c r="A152" s="143"/>
      <c r="B152" s="233" t="s">
        <v>372</v>
      </c>
      <c r="C152" s="233" t="s">
        <v>236</v>
      </c>
      <c r="D152" s="143">
        <f t="shared" si="6"/>
        <v>1</v>
      </c>
      <c r="E152" s="173">
        <v>31</v>
      </c>
      <c r="F152" s="152"/>
      <c r="G152" s="152"/>
      <c r="H152" s="152"/>
      <c r="I152" s="152"/>
      <c r="J152" s="152"/>
      <c r="K152" s="224"/>
      <c r="L152" s="234"/>
      <c r="M152" s="146">
        <f t="shared" si="8"/>
        <v>31</v>
      </c>
      <c r="N152" s="147">
        <f t="shared" si="7"/>
        <v>31</v>
      </c>
      <c r="U152" s="148"/>
    </row>
    <row r="153" spans="1:27" ht="18" customHeight="1" thickBot="1">
      <c r="A153" s="143"/>
      <c r="B153" s="164" t="s">
        <v>336</v>
      </c>
      <c r="C153" s="164" t="s">
        <v>564</v>
      </c>
      <c r="D153" s="143">
        <f t="shared" si="6"/>
        <v>1</v>
      </c>
      <c r="E153" s="165"/>
      <c r="F153" s="157"/>
      <c r="G153" s="157"/>
      <c r="H153" s="157"/>
      <c r="I153" s="157"/>
      <c r="J153" s="157"/>
      <c r="K153" s="227">
        <v>30</v>
      </c>
      <c r="M153" s="146">
        <f t="shared" si="8"/>
        <v>30</v>
      </c>
      <c r="N153" s="147">
        <f t="shared" si="7"/>
        <v>30</v>
      </c>
    </row>
    <row r="154" spans="1:27" ht="18" customHeight="1" thickBot="1">
      <c r="A154" s="149"/>
      <c r="B154" s="150" t="s">
        <v>565</v>
      </c>
      <c r="C154" s="150" t="s">
        <v>566</v>
      </c>
      <c r="D154" s="143">
        <f t="shared" si="6"/>
        <v>1</v>
      </c>
      <c r="E154" s="153"/>
      <c r="F154" s="163">
        <v>30</v>
      </c>
      <c r="G154" s="163"/>
      <c r="H154" s="163"/>
      <c r="I154" s="163"/>
      <c r="J154" s="163"/>
      <c r="K154" s="231"/>
      <c r="M154" s="146">
        <f t="shared" si="8"/>
        <v>30</v>
      </c>
      <c r="N154" s="147">
        <f t="shared" si="7"/>
        <v>30</v>
      </c>
      <c r="O154" s="148"/>
    </row>
    <row r="155" spans="1:27" ht="18" customHeight="1" thickBot="1">
      <c r="A155" s="149"/>
      <c r="B155" s="150" t="s">
        <v>165</v>
      </c>
      <c r="C155" s="150" t="s">
        <v>166</v>
      </c>
      <c r="D155" s="143">
        <f t="shared" si="6"/>
        <v>1</v>
      </c>
      <c r="E155" s="151">
        <v>30</v>
      </c>
      <c r="F155" s="158"/>
      <c r="G155" s="158"/>
      <c r="H155" s="158"/>
      <c r="I155" s="158"/>
      <c r="J155" s="158"/>
      <c r="K155" s="223"/>
      <c r="M155" s="146">
        <f t="shared" si="8"/>
        <v>30</v>
      </c>
      <c r="N155" s="147">
        <f t="shared" si="7"/>
        <v>30</v>
      </c>
      <c r="X155" s="159"/>
      <c r="Y155" s="159"/>
      <c r="Z155" s="159"/>
      <c r="AA155" s="148"/>
    </row>
    <row r="156" spans="1:27" ht="18" customHeight="1" thickBot="1">
      <c r="A156" s="149"/>
      <c r="B156" s="172" t="s">
        <v>205</v>
      </c>
      <c r="C156" s="172" t="s">
        <v>332</v>
      </c>
      <c r="D156" s="143">
        <f t="shared" si="6"/>
        <v>1</v>
      </c>
      <c r="E156" s="165">
        <v>30</v>
      </c>
      <c r="F156" s="158"/>
      <c r="G156" s="158"/>
      <c r="H156" s="158"/>
      <c r="I156" s="158"/>
      <c r="J156" s="158"/>
      <c r="K156" s="223"/>
      <c r="M156" s="146">
        <f t="shared" si="8"/>
        <v>30</v>
      </c>
      <c r="N156" s="147">
        <f t="shared" si="7"/>
        <v>30</v>
      </c>
    </row>
    <row r="157" spans="1:27" ht="18" customHeight="1" thickBot="1">
      <c r="A157" s="149"/>
      <c r="B157" s="172" t="s">
        <v>567</v>
      </c>
      <c r="C157" s="172" t="s">
        <v>332</v>
      </c>
      <c r="D157" s="143">
        <f t="shared" si="6"/>
        <v>1</v>
      </c>
      <c r="E157" s="165">
        <v>30</v>
      </c>
      <c r="F157" s="158"/>
      <c r="G157" s="158"/>
      <c r="H157" s="158"/>
      <c r="I157" s="158"/>
      <c r="J157" s="158"/>
      <c r="K157" s="223"/>
      <c r="L157" s="145"/>
      <c r="M157" s="146">
        <f t="shared" si="8"/>
        <v>30</v>
      </c>
      <c r="N157" s="147">
        <f t="shared" si="7"/>
        <v>30</v>
      </c>
    </row>
    <row r="158" spans="1:27" ht="18" customHeight="1" thickBot="1">
      <c r="A158" s="149"/>
      <c r="B158" s="164" t="s">
        <v>301</v>
      </c>
      <c r="C158" s="164" t="s">
        <v>568</v>
      </c>
      <c r="D158" s="143">
        <f t="shared" si="6"/>
        <v>1</v>
      </c>
      <c r="E158" s="165"/>
      <c r="F158" s="152">
        <v>30</v>
      </c>
      <c r="G158" s="152"/>
      <c r="H158" s="152"/>
      <c r="I158" s="152"/>
      <c r="J158" s="152"/>
      <c r="K158" s="224"/>
      <c r="M158" s="146">
        <f t="shared" si="8"/>
        <v>30</v>
      </c>
      <c r="N158" s="147">
        <f t="shared" si="7"/>
        <v>30</v>
      </c>
    </row>
    <row r="159" spans="1:27" ht="18" customHeight="1" thickBot="1">
      <c r="A159" s="149"/>
      <c r="B159" s="164" t="s">
        <v>569</v>
      </c>
      <c r="C159" s="164" t="s">
        <v>570</v>
      </c>
      <c r="D159" s="143">
        <f t="shared" si="6"/>
        <v>1</v>
      </c>
      <c r="E159" s="165"/>
      <c r="F159" s="157"/>
      <c r="G159" s="157"/>
      <c r="H159" s="157"/>
      <c r="I159" s="157"/>
      <c r="J159" s="157"/>
      <c r="K159" s="227">
        <v>29</v>
      </c>
      <c r="M159" s="146">
        <f t="shared" si="8"/>
        <v>29</v>
      </c>
      <c r="N159" s="147">
        <f t="shared" si="7"/>
        <v>29</v>
      </c>
    </row>
    <row r="160" spans="1:27" ht="18" customHeight="1" thickBot="1">
      <c r="A160" s="149"/>
      <c r="B160" s="150" t="s">
        <v>106</v>
      </c>
      <c r="C160" s="150" t="s">
        <v>472</v>
      </c>
      <c r="D160" s="143">
        <f t="shared" si="6"/>
        <v>1</v>
      </c>
      <c r="E160" s="153"/>
      <c r="F160" s="157">
        <v>29</v>
      </c>
      <c r="G160" s="157"/>
      <c r="H160" s="157"/>
      <c r="I160" s="157"/>
      <c r="J160" s="157"/>
      <c r="K160" s="227"/>
      <c r="M160" s="146">
        <f t="shared" si="8"/>
        <v>29</v>
      </c>
      <c r="N160" s="147">
        <f t="shared" si="7"/>
        <v>29</v>
      </c>
    </row>
    <row r="161" spans="1:19" ht="20.25" customHeight="1" thickBot="1">
      <c r="A161" s="149"/>
      <c r="B161" s="172" t="s">
        <v>571</v>
      </c>
      <c r="C161" s="172" t="s">
        <v>572</v>
      </c>
      <c r="D161" s="143">
        <f t="shared" si="6"/>
        <v>1</v>
      </c>
      <c r="E161" s="173">
        <v>29</v>
      </c>
      <c r="F161" s="152"/>
      <c r="G161" s="152"/>
      <c r="H161" s="152"/>
      <c r="I161" s="152"/>
      <c r="J161" s="152"/>
      <c r="K161" s="224"/>
      <c r="L161" s="161"/>
      <c r="M161" s="146">
        <f t="shared" si="8"/>
        <v>29</v>
      </c>
      <c r="N161" s="147">
        <f t="shared" si="7"/>
        <v>29</v>
      </c>
      <c r="S161" s="133"/>
    </row>
    <row r="162" spans="1:19" ht="20.25" customHeight="1" thickBot="1">
      <c r="A162" s="143"/>
      <c r="B162" s="164" t="s">
        <v>350</v>
      </c>
      <c r="C162" s="164" t="s">
        <v>217</v>
      </c>
      <c r="D162" s="143">
        <f t="shared" si="6"/>
        <v>1</v>
      </c>
      <c r="E162" s="165">
        <v>29</v>
      </c>
      <c r="F162" s="158"/>
      <c r="G162" s="158"/>
      <c r="H162" s="158"/>
      <c r="I162" s="158"/>
      <c r="J162" s="158"/>
      <c r="K162" s="223"/>
      <c r="M162" s="146">
        <f t="shared" si="8"/>
        <v>29</v>
      </c>
      <c r="N162" s="147">
        <f t="shared" si="7"/>
        <v>29</v>
      </c>
      <c r="S162" s="133"/>
    </row>
    <row r="163" spans="1:19" ht="20.25" customHeight="1" thickBot="1">
      <c r="A163" s="149"/>
      <c r="B163" s="172" t="s">
        <v>239</v>
      </c>
      <c r="C163" s="170" t="s">
        <v>361</v>
      </c>
      <c r="D163" s="143">
        <f t="shared" si="6"/>
        <v>1</v>
      </c>
      <c r="E163" s="165">
        <v>29</v>
      </c>
      <c r="F163" s="158"/>
      <c r="G163" s="158"/>
      <c r="H163" s="158"/>
      <c r="I163" s="158"/>
      <c r="J163" s="158"/>
      <c r="K163" s="223"/>
      <c r="L163" s="228"/>
      <c r="M163" s="146">
        <f t="shared" si="8"/>
        <v>29</v>
      </c>
      <c r="N163" s="147">
        <f t="shared" si="7"/>
        <v>29</v>
      </c>
    </row>
    <row r="164" spans="1:19" ht="20.25" customHeight="1" thickBot="1">
      <c r="A164" s="143"/>
      <c r="B164" s="172" t="s">
        <v>189</v>
      </c>
      <c r="C164" s="170" t="s">
        <v>251</v>
      </c>
      <c r="D164" s="143">
        <f t="shared" si="6"/>
        <v>1</v>
      </c>
      <c r="E164" s="165">
        <v>29</v>
      </c>
      <c r="F164" s="158"/>
      <c r="G164" s="158"/>
      <c r="H164" s="158"/>
      <c r="I164" s="158"/>
      <c r="J164" s="158"/>
      <c r="K164" s="223"/>
      <c r="L164" s="228"/>
      <c r="M164" s="146">
        <f t="shared" si="8"/>
        <v>29</v>
      </c>
      <c r="N164" s="147">
        <f t="shared" si="7"/>
        <v>29</v>
      </c>
    </row>
    <row r="165" spans="1:19" ht="20.25" customHeight="1" thickBot="1">
      <c r="A165" s="143"/>
      <c r="B165" s="164" t="s">
        <v>573</v>
      </c>
      <c r="C165" s="164" t="s">
        <v>574</v>
      </c>
      <c r="D165" s="143">
        <f t="shared" si="6"/>
        <v>1</v>
      </c>
      <c r="E165" s="165"/>
      <c r="F165" s="157"/>
      <c r="G165" s="157"/>
      <c r="H165" s="157"/>
      <c r="I165" s="157"/>
      <c r="J165" s="157"/>
      <c r="K165" s="227">
        <v>28</v>
      </c>
      <c r="L165" s="228"/>
      <c r="M165" s="146">
        <f t="shared" si="8"/>
        <v>28</v>
      </c>
      <c r="N165" s="147">
        <f t="shared" si="7"/>
        <v>28</v>
      </c>
      <c r="O165" s="148"/>
    </row>
    <row r="166" spans="1:19" ht="20.25" customHeight="1" thickBot="1">
      <c r="A166" s="149"/>
      <c r="B166" s="150" t="s">
        <v>465</v>
      </c>
      <c r="C166" s="150" t="s">
        <v>473</v>
      </c>
      <c r="D166" s="143">
        <f t="shared" si="6"/>
        <v>1</v>
      </c>
      <c r="E166" s="153"/>
      <c r="F166" s="163">
        <v>28</v>
      </c>
      <c r="G166" s="163"/>
      <c r="H166" s="163"/>
      <c r="I166" s="163"/>
      <c r="J166" s="163"/>
      <c r="K166" s="231"/>
      <c r="L166" s="228"/>
      <c r="M166" s="146">
        <f t="shared" si="8"/>
        <v>28</v>
      </c>
      <c r="N166" s="147">
        <f t="shared" si="7"/>
        <v>28</v>
      </c>
      <c r="O166" s="148"/>
    </row>
    <row r="167" spans="1:19" ht="20.25" customHeight="1" thickBot="1">
      <c r="A167" s="149"/>
      <c r="B167" s="164" t="s">
        <v>143</v>
      </c>
      <c r="C167" s="164" t="s">
        <v>306</v>
      </c>
      <c r="D167" s="143">
        <f t="shared" si="6"/>
        <v>1</v>
      </c>
      <c r="E167" s="173">
        <v>28</v>
      </c>
      <c r="F167" s="152"/>
      <c r="G167" s="152"/>
      <c r="H167" s="152"/>
      <c r="I167" s="152"/>
      <c r="J167" s="152"/>
      <c r="K167" s="224"/>
      <c r="L167" s="235"/>
      <c r="M167" s="146">
        <f t="shared" si="8"/>
        <v>28</v>
      </c>
      <c r="N167" s="147">
        <f t="shared" si="7"/>
        <v>28</v>
      </c>
      <c r="O167" s="148"/>
    </row>
    <row r="168" spans="1:19" ht="20.25" customHeight="1" thickBot="1">
      <c r="A168" s="143"/>
      <c r="B168" s="164" t="s">
        <v>575</v>
      </c>
      <c r="C168" s="164" t="s">
        <v>576</v>
      </c>
      <c r="D168" s="143">
        <f t="shared" si="6"/>
        <v>1</v>
      </c>
      <c r="E168" s="173">
        <v>28</v>
      </c>
      <c r="F168" s="152"/>
      <c r="G168" s="152"/>
      <c r="H168" s="152"/>
      <c r="I168" s="152"/>
      <c r="J168" s="152"/>
      <c r="K168" s="224"/>
      <c r="L168" s="235"/>
      <c r="M168" s="146">
        <f t="shared" si="8"/>
        <v>28</v>
      </c>
      <c r="N168" s="147">
        <f t="shared" si="7"/>
        <v>28</v>
      </c>
      <c r="O168" s="148"/>
    </row>
    <row r="169" spans="1:19" ht="20.25" customHeight="1" thickBot="1">
      <c r="A169" s="143"/>
      <c r="B169" s="164" t="s">
        <v>577</v>
      </c>
      <c r="C169" s="164" t="s">
        <v>561</v>
      </c>
      <c r="D169" s="143">
        <f t="shared" si="6"/>
        <v>1</v>
      </c>
      <c r="E169" s="165"/>
      <c r="F169" s="157"/>
      <c r="G169" s="157"/>
      <c r="H169" s="157"/>
      <c r="I169" s="157"/>
      <c r="J169" s="157"/>
      <c r="K169" s="227">
        <v>27</v>
      </c>
      <c r="L169" s="228"/>
      <c r="M169" s="146">
        <f t="shared" si="8"/>
        <v>27</v>
      </c>
      <c r="N169" s="147">
        <f t="shared" si="7"/>
        <v>27</v>
      </c>
    </row>
    <row r="170" spans="1:19" ht="20.25" customHeight="1" thickBot="1">
      <c r="A170" s="149"/>
      <c r="B170" s="170" t="s">
        <v>267</v>
      </c>
      <c r="C170" s="170" t="s">
        <v>578</v>
      </c>
      <c r="D170" s="143">
        <f t="shared" si="6"/>
        <v>1</v>
      </c>
      <c r="E170" s="165">
        <v>27</v>
      </c>
      <c r="F170" s="158"/>
      <c r="G170" s="158"/>
      <c r="H170" s="158"/>
      <c r="I170" s="158"/>
      <c r="J170" s="158"/>
      <c r="K170" s="223"/>
      <c r="L170" s="228"/>
      <c r="M170" s="146">
        <f t="shared" si="8"/>
        <v>27</v>
      </c>
      <c r="N170" s="147">
        <f t="shared" si="7"/>
        <v>27</v>
      </c>
    </row>
    <row r="171" spans="1:19" ht="20.25" customHeight="1" thickBot="1">
      <c r="A171" s="149"/>
      <c r="B171" s="150" t="s">
        <v>305</v>
      </c>
      <c r="C171" s="150" t="s">
        <v>303</v>
      </c>
      <c r="D171" s="143">
        <f t="shared" si="6"/>
        <v>1</v>
      </c>
      <c r="E171" s="153">
        <v>27</v>
      </c>
      <c r="F171" s="157"/>
      <c r="G171" s="157"/>
      <c r="H171" s="157"/>
      <c r="I171" s="157"/>
      <c r="J171" s="157"/>
      <c r="K171" s="227"/>
      <c r="L171" s="228"/>
      <c r="M171" s="146">
        <f t="shared" si="8"/>
        <v>27</v>
      </c>
      <c r="N171" s="147">
        <f t="shared" si="7"/>
        <v>27</v>
      </c>
    </row>
    <row r="172" spans="1:19" ht="20.25" customHeight="1" thickBot="1">
      <c r="A172" s="149"/>
      <c r="B172" s="150" t="s">
        <v>579</v>
      </c>
      <c r="C172" s="150" t="s">
        <v>580</v>
      </c>
      <c r="D172" s="143">
        <f t="shared" si="6"/>
        <v>1</v>
      </c>
      <c r="E172" s="153">
        <v>27</v>
      </c>
      <c r="F172" s="157"/>
      <c r="G172" s="157"/>
      <c r="H172" s="157"/>
      <c r="I172" s="157"/>
      <c r="J172" s="157"/>
      <c r="K172" s="227"/>
      <c r="L172" s="228"/>
      <c r="M172" s="146">
        <f t="shared" si="8"/>
        <v>27</v>
      </c>
      <c r="N172" s="147">
        <f t="shared" si="7"/>
        <v>27</v>
      </c>
    </row>
    <row r="173" spans="1:19" ht="20.25" customHeight="1" thickBot="1">
      <c r="A173" s="149"/>
      <c r="B173" s="172" t="s">
        <v>161</v>
      </c>
      <c r="C173" s="172" t="s">
        <v>572</v>
      </c>
      <c r="D173" s="143">
        <f t="shared" si="6"/>
        <v>1</v>
      </c>
      <c r="E173" s="173">
        <v>27</v>
      </c>
      <c r="F173" s="152"/>
      <c r="G173" s="152"/>
      <c r="H173" s="152"/>
      <c r="I173" s="152"/>
      <c r="J173" s="152"/>
      <c r="K173" s="224"/>
      <c r="L173" s="235"/>
      <c r="M173" s="146">
        <f t="shared" si="8"/>
        <v>27</v>
      </c>
      <c r="N173" s="147">
        <f t="shared" si="7"/>
        <v>27</v>
      </c>
    </row>
    <row r="174" spans="1:19" ht="20.25" customHeight="1" thickBot="1">
      <c r="A174" s="143"/>
      <c r="B174" s="172" t="s">
        <v>581</v>
      </c>
      <c r="C174" s="172" t="s">
        <v>582</v>
      </c>
      <c r="D174" s="143">
        <f t="shared" si="6"/>
        <v>1</v>
      </c>
      <c r="E174" s="173">
        <v>27</v>
      </c>
      <c r="F174" s="152"/>
      <c r="G174" s="152"/>
      <c r="H174" s="152"/>
      <c r="I174" s="152"/>
      <c r="J174" s="152"/>
      <c r="K174" s="224"/>
      <c r="L174" s="235"/>
      <c r="M174" s="146">
        <f t="shared" si="8"/>
        <v>27</v>
      </c>
      <c r="N174" s="147">
        <f t="shared" si="7"/>
        <v>27</v>
      </c>
    </row>
    <row r="175" spans="1:19" ht="20.25" customHeight="1" thickBot="1">
      <c r="A175" s="143"/>
      <c r="B175" s="170" t="s">
        <v>583</v>
      </c>
      <c r="C175" s="170" t="s">
        <v>584</v>
      </c>
      <c r="D175" s="143">
        <f t="shared" si="6"/>
        <v>1</v>
      </c>
      <c r="E175" s="165"/>
      <c r="F175" s="158">
        <v>26</v>
      </c>
      <c r="G175" s="158"/>
      <c r="H175" s="158"/>
      <c r="I175" s="158"/>
      <c r="J175" s="158"/>
      <c r="K175" s="236"/>
      <c r="L175" s="228"/>
      <c r="M175" s="146">
        <f t="shared" si="8"/>
        <v>26</v>
      </c>
      <c r="N175" s="147">
        <f t="shared" si="7"/>
        <v>26</v>
      </c>
    </row>
    <row r="176" spans="1:19" ht="20.25" customHeight="1" thickBot="1">
      <c r="A176" s="149"/>
      <c r="B176" s="164" t="s">
        <v>240</v>
      </c>
      <c r="C176" s="164" t="s">
        <v>187</v>
      </c>
      <c r="D176" s="143">
        <f t="shared" si="6"/>
        <v>1</v>
      </c>
      <c r="E176" s="165"/>
      <c r="F176" s="158">
        <v>25</v>
      </c>
      <c r="G176" s="158"/>
      <c r="H176" s="158"/>
      <c r="I176" s="158"/>
      <c r="J176" s="158"/>
      <c r="K176" s="223"/>
      <c r="L176" s="228"/>
      <c r="M176" s="146">
        <f t="shared" si="8"/>
        <v>25</v>
      </c>
      <c r="N176" s="147">
        <f t="shared" si="7"/>
        <v>25</v>
      </c>
    </row>
    <row r="177" spans="1:27" ht="18" customHeight="1" thickBot="1">
      <c r="A177" s="149"/>
      <c r="B177" s="150" t="s">
        <v>221</v>
      </c>
      <c r="C177" s="150" t="s">
        <v>532</v>
      </c>
      <c r="D177" s="143">
        <f t="shared" si="6"/>
        <v>1</v>
      </c>
      <c r="E177" s="226"/>
      <c r="F177" s="157"/>
      <c r="G177" s="157"/>
      <c r="H177" s="157"/>
      <c r="I177" s="157"/>
      <c r="J177" s="157">
        <v>24</v>
      </c>
      <c r="K177" s="227"/>
      <c r="L177" s="228"/>
      <c r="M177" s="146">
        <f t="shared" si="8"/>
        <v>24</v>
      </c>
      <c r="N177" s="147">
        <f t="shared" si="7"/>
        <v>24</v>
      </c>
      <c r="O177" s="148"/>
    </row>
    <row r="178" spans="1:27" ht="18" customHeight="1" thickBot="1">
      <c r="A178" s="149"/>
      <c r="B178" s="150" t="s">
        <v>103</v>
      </c>
      <c r="C178" s="150" t="s">
        <v>585</v>
      </c>
      <c r="D178" s="143">
        <f t="shared" si="6"/>
        <v>1</v>
      </c>
      <c r="E178" s="153"/>
      <c r="F178" s="157">
        <v>24</v>
      </c>
      <c r="G178" s="157"/>
      <c r="H178" s="157"/>
      <c r="I178" s="157"/>
      <c r="J178" s="157"/>
      <c r="K178" s="227"/>
      <c r="L178" s="228"/>
      <c r="M178" s="146">
        <f t="shared" si="8"/>
        <v>24</v>
      </c>
      <c r="N178" s="147">
        <f t="shared" si="7"/>
        <v>24</v>
      </c>
      <c r="P178" s="134"/>
      <c r="Q178" s="139"/>
      <c r="R178" s="160"/>
      <c r="S178" s="134"/>
      <c r="U178" s="134"/>
      <c r="V178" s="161"/>
      <c r="W178" s="148"/>
      <c r="X178" s="145"/>
    </row>
    <row r="179" spans="1:27" ht="18" customHeight="1" thickBot="1">
      <c r="A179" s="149"/>
      <c r="B179" s="150" t="s">
        <v>586</v>
      </c>
      <c r="C179" s="150" t="s">
        <v>587</v>
      </c>
      <c r="D179" s="143">
        <f t="shared" si="6"/>
        <v>1</v>
      </c>
      <c r="E179" s="153"/>
      <c r="F179" s="157">
        <v>20</v>
      </c>
      <c r="G179" s="157"/>
      <c r="H179" s="157"/>
      <c r="I179" s="157"/>
      <c r="J179" s="157"/>
      <c r="K179" s="227"/>
      <c r="L179" s="228"/>
      <c r="M179" s="146">
        <f t="shared" si="8"/>
        <v>20</v>
      </c>
      <c r="N179" s="147">
        <f t="shared" si="7"/>
        <v>20</v>
      </c>
    </row>
    <row r="180" spans="1:27" ht="18" customHeight="1" thickBot="1">
      <c r="A180" s="149"/>
      <c r="B180" s="237" t="s">
        <v>106</v>
      </c>
      <c r="C180" s="237" t="s">
        <v>529</v>
      </c>
      <c r="D180" s="238">
        <f t="shared" si="6"/>
        <v>1</v>
      </c>
      <c r="E180" s="239"/>
      <c r="F180" s="240">
        <v>20</v>
      </c>
      <c r="G180" s="240"/>
      <c r="H180" s="240"/>
      <c r="I180" s="240"/>
      <c r="J180" s="240"/>
      <c r="K180" s="241"/>
      <c r="L180" s="242"/>
      <c r="M180" s="146">
        <f t="shared" si="8"/>
        <v>20</v>
      </c>
      <c r="N180" s="147">
        <f t="shared" si="7"/>
        <v>20</v>
      </c>
      <c r="O180" s="148"/>
    </row>
    <row r="181" spans="1:27" ht="18" customHeight="1" thickBot="1">
      <c r="A181" s="243"/>
      <c r="B181" s="187"/>
      <c r="C181" s="187"/>
      <c r="D181" s="139"/>
      <c r="E181" s="185"/>
      <c r="F181" s="244"/>
      <c r="G181" s="244"/>
      <c r="H181" s="244"/>
      <c r="I181" s="244"/>
      <c r="J181" s="244"/>
      <c r="K181" s="244"/>
      <c r="L181" s="145"/>
      <c r="M181" s="148"/>
      <c r="N181" s="162"/>
      <c r="O181" s="148"/>
    </row>
    <row r="182" spans="1:27" s="145" customFormat="1" ht="18" customHeight="1">
      <c r="A182" s="134"/>
      <c r="B182" s="187"/>
      <c r="C182" s="187"/>
      <c r="D182" s="139"/>
      <c r="E182" s="185"/>
      <c r="F182" s="148"/>
      <c r="G182" s="148"/>
      <c r="H182" s="148"/>
      <c r="I182" s="148"/>
      <c r="J182" s="148"/>
      <c r="K182" s="148"/>
      <c r="M182" s="148"/>
      <c r="N182" s="162"/>
      <c r="P182" s="134"/>
      <c r="S182" s="134"/>
    </row>
    <row r="183" spans="1:27" s="145" customFormat="1" ht="18" customHeight="1">
      <c r="A183" s="134"/>
      <c r="B183" s="187"/>
      <c r="C183" s="187"/>
      <c r="D183" s="139"/>
      <c r="E183" s="185"/>
      <c r="F183" s="134"/>
      <c r="G183" s="134"/>
      <c r="H183" s="134"/>
      <c r="I183" s="134"/>
      <c r="J183" s="134"/>
      <c r="K183" s="134"/>
      <c r="M183" s="148"/>
      <c r="N183" s="162"/>
      <c r="P183" s="134"/>
      <c r="S183" s="134"/>
    </row>
    <row r="184" spans="1:27" s="145" customFormat="1" ht="18" customHeight="1">
      <c r="A184" s="134"/>
      <c r="B184" s="187"/>
      <c r="C184" s="187"/>
      <c r="D184" s="139"/>
      <c r="E184" s="186"/>
      <c r="F184" s="134"/>
      <c r="G184" s="134"/>
      <c r="H184" s="134"/>
      <c r="I184" s="134"/>
      <c r="J184" s="134"/>
      <c r="K184" s="134"/>
      <c r="M184" s="148"/>
      <c r="N184" s="162"/>
      <c r="P184" s="134"/>
      <c r="S184" s="134"/>
    </row>
    <row r="185" spans="1:27" s="145" customFormat="1" ht="18" customHeight="1">
      <c r="A185" s="134"/>
      <c r="B185" s="187"/>
      <c r="C185" s="187"/>
      <c r="D185" s="139"/>
      <c r="E185" s="186"/>
      <c r="F185" s="134"/>
      <c r="G185" s="134"/>
      <c r="H185" s="134"/>
      <c r="I185" s="134"/>
      <c r="J185" s="134"/>
      <c r="K185" s="134"/>
      <c r="M185" s="148"/>
      <c r="N185" s="162"/>
      <c r="O185" s="148"/>
      <c r="P185" s="134"/>
      <c r="S185" s="134"/>
    </row>
    <row r="186" spans="1:27" s="145" customFormat="1" ht="18" customHeight="1">
      <c r="A186" s="134"/>
      <c r="B186" s="187"/>
      <c r="C186" s="187"/>
      <c r="D186" s="139"/>
      <c r="E186" s="186"/>
      <c r="F186" s="134"/>
      <c r="G186" s="134"/>
      <c r="H186" s="134"/>
      <c r="I186" s="134"/>
      <c r="J186" s="134"/>
      <c r="K186" s="134"/>
      <c r="M186" s="148"/>
      <c r="N186" s="162"/>
      <c r="O186" s="148"/>
      <c r="P186" s="134"/>
      <c r="S186" s="134"/>
      <c r="X186" s="159"/>
      <c r="Y186" s="159"/>
      <c r="Z186" s="159"/>
      <c r="AA186" s="148"/>
    </row>
    <row r="187" spans="1:27" s="145" customFormat="1" ht="18" customHeight="1">
      <c r="A187" s="134"/>
      <c r="B187" s="187"/>
      <c r="C187" s="187"/>
      <c r="D187" s="139"/>
      <c r="E187" s="186"/>
      <c r="F187" s="134"/>
      <c r="G187" s="134"/>
      <c r="H187" s="134"/>
      <c r="I187" s="245"/>
      <c r="J187" s="245"/>
      <c r="K187" s="134"/>
      <c r="M187" s="148"/>
      <c r="N187" s="162"/>
      <c r="O187" s="148"/>
      <c r="P187" s="134"/>
      <c r="S187" s="134"/>
      <c r="X187" s="159"/>
      <c r="Y187" s="159"/>
      <c r="Z187" s="159"/>
      <c r="AA187" s="148"/>
    </row>
    <row r="188" spans="1:27" s="145" customFormat="1" ht="18" customHeight="1">
      <c r="A188" s="134"/>
      <c r="B188" s="187"/>
      <c r="C188" s="187"/>
      <c r="D188" s="139"/>
      <c r="E188" s="186"/>
      <c r="F188" s="134"/>
      <c r="G188" s="134"/>
      <c r="H188" s="134"/>
      <c r="I188" s="134"/>
      <c r="J188" s="134"/>
      <c r="K188" s="134"/>
      <c r="M188" s="148"/>
      <c r="N188" s="162"/>
      <c r="O188" s="148"/>
      <c r="P188" s="134"/>
      <c r="S188" s="134"/>
      <c r="X188" s="159"/>
      <c r="Y188" s="159"/>
      <c r="Z188" s="159"/>
      <c r="AA188" s="148"/>
    </row>
    <row r="189" spans="1:27" s="145" customFormat="1" ht="18" customHeight="1">
      <c r="A189" s="134"/>
      <c r="B189" s="246"/>
      <c r="C189" s="246"/>
      <c r="D189" s="139"/>
      <c r="E189" s="186"/>
      <c r="F189" s="134"/>
      <c r="G189" s="134"/>
      <c r="H189" s="134"/>
      <c r="I189" s="134"/>
      <c r="J189" s="134"/>
      <c r="K189" s="134"/>
      <c r="M189" s="148"/>
      <c r="N189" s="162"/>
      <c r="O189" s="148"/>
      <c r="P189" s="134"/>
      <c r="S189" s="134"/>
      <c r="X189" s="159"/>
      <c r="Y189" s="159"/>
      <c r="Z189" s="159"/>
      <c r="AA189" s="148"/>
    </row>
    <row r="190" spans="1:27" s="145" customFormat="1" ht="18" customHeight="1">
      <c r="A190" s="134"/>
      <c r="B190" s="187"/>
      <c r="C190" s="187"/>
      <c r="D190" s="139"/>
      <c r="E190" s="186"/>
      <c r="F190" s="134"/>
      <c r="G190" s="134"/>
      <c r="H190" s="134"/>
      <c r="I190" s="134"/>
      <c r="J190" s="134"/>
      <c r="K190" s="134"/>
      <c r="M190" s="148"/>
      <c r="N190" s="162"/>
      <c r="P190" s="134"/>
      <c r="S190" s="134"/>
      <c r="X190" s="159"/>
      <c r="Y190" s="159"/>
      <c r="Z190" s="159"/>
      <c r="AA190" s="148"/>
    </row>
    <row r="191" spans="1:27" s="145" customFormat="1" ht="18" customHeight="1">
      <c r="A191" s="134"/>
      <c r="B191" s="187"/>
      <c r="C191" s="187"/>
      <c r="D191" s="139"/>
      <c r="E191" s="186"/>
      <c r="F191" s="148"/>
      <c r="G191" s="148"/>
      <c r="H191" s="148"/>
      <c r="I191" s="148"/>
      <c r="J191" s="148"/>
      <c r="K191" s="148"/>
      <c r="M191" s="148"/>
      <c r="N191" s="162"/>
      <c r="P191" s="134"/>
      <c r="S191" s="134"/>
    </row>
    <row r="192" spans="1:27" s="145" customFormat="1" ht="18" customHeight="1">
      <c r="A192" s="134"/>
      <c r="B192" s="187"/>
      <c r="C192" s="187"/>
      <c r="D192" s="139"/>
      <c r="E192" s="186"/>
      <c r="F192" s="134"/>
      <c r="G192" s="134"/>
      <c r="H192" s="134"/>
      <c r="I192" s="134"/>
      <c r="J192" s="134"/>
      <c r="K192" s="134"/>
      <c r="M192" s="148"/>
      <c r="N192" s="162"/>
      <c r="P192" s="134"/>
      <c r="S192" s="134"/>
    </row>
    <row r="193" spans="1:27" s="145" customFormat="1" ht="18" customHeight="1">
      <c r="A193" s="134"/>
      <c r="B193" s="187"/>
      <c r="C193" s="187"/>
      <c r="D193" s="139"/>
      <c r="E193" s="186"/>
      <c r="F193" s="247"/>
      <c r="G193" s="247"/>
      <c r="H193" s="247"/>
      <c r="I193" s="247"/>
      <c r="J193" s="247"/>
      <c r="K193" s="247"/>
      <c r="M193" s="148"/>
      <c r="N193" s="162"/>
      <c r="P193" s="134"/>
      <c r="S193" s="134"/>
    </row>
    <row r="194" spans="1:27" s="145" customFormat="1" ht="18" customHeight="1">
      <c r="A194" s="134"/>
      <c r="B194" s="187"/>
      <c r="C194" s="187"/>
      <c r="D194" s="139"/>
      <c r="E194" s="186"/>
      <c r="F194" s="247"/>
      <c r="G194" s="247"/>
      <c r="H194" s="247"/>
      <c r="I194" s="247"/>
      <c r="J194" s="247"/>
      <c r="K194" s="247"/>
      <c r="M194" s="148"/>
      <c r="N194" s="162"/>
      <c r="P194" s="134"/>
      <c r="S194" s="134"/>
    </row>
    <row r="195" spans="1:27" s="145" customFormat="1" ht="18" customHeight="1">
      <c r="A195" s="134"/>
      <c r="B195" s="187"/>
      <c r="C195" s="187"/>
      <c r="D195" s="139"/>
      <c r="E195" s="186"/>
      <c r="F195" s="244"/>
      <c r="G195" s="244"/>
      <c r="H195" s="244"/>
      <c r="I195" s="244"/>
      <c r="J195" s="244"/>
      <c r="K195" s="244"/>
      <c r="M195" s="148"/>
      <c r="N195" s="162"/>
      <c r="O195" s="148"/>
      <c r="P195" s="134"/>
      <c r="S195" s="134"/>
    </row>
    <row r="196" spans="1:27" s="145" customFormat="1" ht="18" customHeight="1">
      <c r="A196" s="134"/>
      <c r="B196" s="187"/>
      <c r="C196" s="187"/>
      <c r="D196" s="139"/>
      <c r="E196" s="186"/>
      <c r="F196" s="244"/>
      <c r="G196" s="244"/>
      <c r="H196" s="244"/>
      <c r="I196" s="244"/>
      <c r="J196" s="244"/>
      <c r="K196" s="244"/>
      <c r="M196" s="148"/>
      <c r="N196" s="162"/>
      <c r="O196" s="148"/>
      <c r="P196" s="134"/>
      <c r="S196" s="134"/>
      <c r="X196" s="159"/>
      <c r="Y196" s="159"/>
      <c r="Z196" s="159"/>
      <c r="AA196" s="148"/>
    </row>
    <row r="197" spans="1:27" s="145" customFormat="1" ht="18" customHeight="1">
      <c r="A197" s="134"/>
      <c r="B197" s="187"/>
      <c r="C197" s="187"/>
      <c r="D197" s="139"/>
      <c r="E197" s="186"/>
      <c r="F197" s="134"/>
      <c r="G197" s="134"/>
      <c r="H197" s="134"/>
      <c r="I197" s="134"/>
      <c r="J197" s="134"/>
      <c r="K197" s="134"/>
      <c r="M197" s="148"/>
      <c r="N197" s="162"/>
      <c r="O197" s="148"/>
      <c r="P197" s="134"/>
      <c r="S197" s="134"/>
      <c r="X197" s="159"/>
      <c r="Y197" s="159"/>
      <c r="Z197" s="159"/>
      <c r="AA197" s="148"/>
    </row>
    <row r="198" spans="1:27" s="145" customFormat="1" ht="18" customHeight="1">
      <c r="A198" s="134"/>
      <c r="B198" s="187"/>
      <c r="C198" s="187"/>
      <c r="D198" s="139"/>
      <c r="E198" s="186"/>
      <c r="F198" s="134"/>
      <c r="G198" s="134"/>
      <c r="H198" s="134"/>
      <c r="I198" s="134"/>
      <c r="J198" s="134"/>
      <c r="K198" s="134"/>
      <c r="M198" s="148"/>
      <c r="N198" s="162"/>
      <c r="O198" s="148"/>
      <c r="P198" s="134"/>
      <c r="S198" s="134"/>
      <c r="X198" s="159"/>
      <c r="Y198" s="159"/>
      <c r="Z198" s="159"/>
      <c r="AA198" s="148"/>
    </row>
    <row r="199" spans="1:27" s="145" customFormat="1" ht="18" customHeight="1">
      <c r="A199" s="134"/>
      <c r="B199" s="174"/>
      <c r="C199" s="174"/>
      <c r="D199" s="139"/>
      <c r="E199" s="175"/>
      <c r="F199" s="175"/>
      <c r="G199" s="175"/>
      <c r="H199" s="175"/>
      <c r="I199" s="175"/>
      <c r="J199" s="175"/>
      <c r="K199" s="175"/>
      <c r="L199" s="161"/>
      <c r="M199" s="148"/>
      <c r="N199" s="162"/>
      <c r="O199" s="148"/>
      <c r="P199" s="134"/>
      <c r="S199" s="134"/>
      <c r="X199" s="159"/>
      <c r="Y199" s="159"/>
      <c r="Z199" s="159"/>
      <c r="AA199" s="148"/>
    </row>
    <row r="200" spans="1:27" s="145" customFormat="1" ht="18" customHeight="1">
      <c r="A200" s="139"/>
      <c r="B200" s="187"/>
      <c r="C200" s="187"/>
      <c r="D200" s="139"/>
      <c r="E200" s="186"/>
      <c r="F200" s="134"/>
      <c r="G200" s="134"/>
      <c r="H200" s="134"/>
      <c r="I200" s="134"/>
      <c r="J200" s="134"/>
      <c r="K200" s="134"/>
      <c r="M200" s="148"/>
      <c r="N200" s="162"/>
      <c r="O200" s="148"/>
      <c r="P200" s="134"/>
      <c r="S200" s="134"/>
    </row>
    <row r="201" spans="1:27" s="145" customFormat="1" ht="18" customHeight="1">
      <c r="A201" s="134"/>
      <c r="B201" s="187"/>
      <c r="C201" s="187"/>
      <c r="D201" s="139"/>
      <c r="E201" s="185"/>
      <c r="F201" s="244"/>
      <c r="G201" s="244"/>
      <c r="H201" s="244"/>
      <c r="I201" s="244"/>
      <c r="J201" s="244"/>
      <c r="K201" s="244"/>
      <c r="M201" s="148"/>
      <c r="N201" s="162"/>
      <c r="P201" s="134"/>
      <c r="S201" s="134"/>
    </row>
    <row r="202" spans="1:27" s="145" customFormat="1" ht="18" customHeight="1">
      <c r="A202" s="134"/>
      <c r="B202" s="187"/>
      <c r="C202" s="187"/>
      <c r="D202" s="139"/>
      <c r="E202" s="186"/>
      <c r="F202" s="175"/>
      <c r="G202" s="175"/>
      <c r="H202" s="175"/>
      <c r="I202" s="175"/>
      <c r="J202" s="175"/>
      <c r="K202" s="175"/>
      <c r="M202" s="148"/>
      <c r="N202" s="162"/>
      <c r="P202" s="134"/>
      <c r="S202" s="134"/>
    </row>
    <row r="203" spans="1:27" s="145" customFormat="1" ht="18" customHeight="1">
      <c r="A203" s="134"/>
      <c r="B203" s="187"/>
      <c r="C203" s="187"/>
      <c r="D203" s="139"/>
      <c r="E203" s="186"/>
      <c r="F203" s="134"/>
      <c r="G203" s="134"/>
      <c r="H203" s="134"/>
      <c r="I203" s="134"/>
      <c r="J203" s="134"/>
      <c r="K203" s="134"/>
      <c r="M203" s="148"/>
      <c r="N203" s="162"/>
      <c r="P203" s="134"/>
      <c r="S203" s="134"/>
    </row>
    <row r="204" spans="1:27" s="145" customFormat="1" ht="18" customHeight="1">
      <c r="A204" s="134"/>
      <c r="B204" s="187"/>
      <c r="C204" s="187"/>
      <c r="D204" s="139"/>
      <c r="E204" s="186"/>
      <c r="F204" s="134"/>
      <c r="G204" s="134"/>
      <c r="H204" s="134"/>
      <c r="I204" s="134"/>
      <c r="J204" s="134"/>
      <c r="K204" s="134"/>
      <c r="M204" s="148"/>
      <c r="N204" s="162"/>
      <c r="P204" s="134"/>
      <c r="S204" s="134"/>
    </row>
    <row r="205" spans="1:27" s="145" customFormat="1" ht="18" customHeight="1">
      <c r="A205" s="134"/>
      <c r="B205" s="187"/>
      <c r="C205" s="187"/>
      <c r="D205" s="139"/>
      <c r="E205" s="186"/>
      <c r="F205" s="175"/>
      <c r="G205" s="175"/>
      <c r="H205" s="175"/>
      <c r="I205" s="175"/>
      <c r="J205" s="175"/>
      <c r="K205" s="175"/>
      <c r="M205" s="148"/>
      <c r="N205" s="162"/>
      <c r="P205" s="134"/>
      <c r="S205" s="134"/>
    </row>
    <row r="206" spans="1:27" s="145" customFormat="1" ht="18" customHeight="1">
      <c r="A206" s="134"/>
      <c r="B206" s="248"/>
      <c r="C206" s="248"/>
      <c r="D206" s="139"/>
      <c r="E206" s="244"/>
      <c r="F206" s="244"/>
      <c r="G206" s="244"/>
      <c r="H206" s="244"/>
      <c r="I206" s="244"/>
      <c r="J206" s="244"/>
      <c r="K206" s="244"/>
      <c r="M206" s="148"/>
      <c r="N206" s="162"/>
      <c r="P206" s="134"/>
      <c r="S206" s="134"/>
    </row>
    <row r="207" spans="1:27" s="145" customFormat="1" ht="18" customHeight="1">
      <c r="A207" s="134"/>
      <c r="B207" s="187"/>
      <c r="C207" s="187"/>
      <c r="D207" s="139"/>
      <c r="E207" s="186"/>
      <c r="F207" s="134"/>
      <c r="G207" s="134"/>
      <c r="H207" s="134"/>
      <c r="I207" s="134"/>
      <c r="J207" s="134"/>
      <c r="K207" s="134"/>
      <c r="M207" s="148"/>
      <c r="N207" s="162"/>
      <c r="P207" s="134"/>
      <c r="S207" s="134"/>
    </row>
    <row r="208" spans="1:27" s="145" customFormat="1" ht="18" customHeight="1">
      <c r="A208" s="134"/>
      <c r="B208" s="177"/>
      <c r="C208" s="177"/>
      <c r="D208" s="139"/>
      <c r="E208" s="244"/>
      <c r="F208" s="244"/>
      <c r="G208" s="244"/>
      <c r="H208" s="244"/>
      <c r="I208" s="244"/>
      <c r="J208" s="244"/>
      <c r="K208" s="244"/>
      <c r="M208" s="148"/>
      <c r="N208" s="162"/>
      <c r="P208" s="134"/>
      <c r="S208" s="134"/>
    </row>
    <row r="209" spans="1:19" s="145" customFormat="1" ht="20.25" customHeight="1">
      <c r="A209" s="134"/>
      <c r="B209" s="187"/>
      <c r="C209" s="187"/>
      <c r="D209" s="139"/>
      <c r="E209" s="186"/>
      <c r="F209" s="244"/>
      <c r="G209" s="244"/>
      <c r="H209" s="244"/>
      <c r="I209" s="244"/>
      <c r="J209" s="244"/>
      <c r="K209" s="244"/>
      <c r="M209" s="148"/>
      <c r="N209" s="162"/>
      <c r="P209" s="134"/>
      <c r="S209" s="134"/>
    </row>
    <row r="210" spans="1:19" s="145" customFormat="1" ht="20.25" customHeight="1">
      <c r="A210" s="134"/>
      <c r="B210" s="187"/>
      <c r="C210" s="187"/>
      <c r="D210" s="139"/>
      <c r="E210" s="186"/>
      <c r="F210" s="134"/>
      <c r="G210" s="134"/>
      <c r="H210" s="134"/>
      <c r="I210" s="134"/>
      <c r="J210" s="134"/>
      <c r="K210" s="134"/>
      <c r="M210" s="148"/>
      <c r="N210" s="162"/>
      <c r="P210" s="134"/>
      <c r="S210" s="134"/>
    </row>
    <row r="211" spans="1:19" s="145" customFormat="1" ht="20.25" customHeight="1">
      <c r="A211" s="134"/>
      <c r="B211" s="187"/>
      <c r="C211" s="187"/>
      <c r="D211" s="139"/>
      <c r="E211" s="186"/>
      <c r="F211" s="134"/>
      <c r="G211" s="134"/>
      <c r="H211" s="134"/>
      <c r="I211" s="134"/>
      <c r="J211" s="134"/>
      <c r="K211" s="134"/>
      <c r="M211" s="148"/>
      <c r="N211" s="162"/>
      <c r="P211" s="134"/>
      <c r="S211" s="134"/>
    </row>
    <row r="212" spans="1:19" s="145" customFormat="1" ht="20.25" customHeight="1">
      <c r="A212" s="134"/>
      <c r="B212" s="177"/>
      <c r="C212" s="177"/>
      <c r="D212" s="139"/>
      <c r="E212" s="244"/>
      <c r="F212" s="244"/>
      <c r="G212" s="244"/>
      <c r="H212" s="244"/>
      <c r="I212" s="244"/>
      <c r="J212" s="244"/>
      <c r="K212" s="244"/>
      <c r="M212" s="148"/>
      <c r="N212" s="162"/>
      <c r="P212" s="134"/>
      <c r="S212" s="134"/>
    </row>
    <row r="213" spans="1:19" s="145" customFormat="1" ht="20.25" customHeight="1">
      <c r="A213" s="134"/>
      <c r="B213" s="177"/>
      <c r="C213" s="177"/>
      <c r="D213" s="139"/>
      <c r="E213" s="244"/>
      <c r="F213" s="175"/>
      <c r="G213" s="175"/>
      <c r="H213" s="175"/>
      <c r="I213" s="175"/>
      <c r="J213" s="175"/>
      <c r="K213" s="175"/>
      <c r="M213" s="148"/>
      <c r="N213" s="162"/>
      <c r="P213" s="134"/>
      <c r="S213" s="134"/>
    </row>
    <row r="214" spans="1:19" s="145" customFormat="1" ht="20.25" customHeight="1">
      <c r="A214" s="134"/>
      <c r="B214" s="177"/>
      <c r="C214" s="177"/>
      <c r="D214" s="139"/>
      <c r="E214" s="244"/>
      <c r="F214" s="175"/>
      <c r="G214" s="175"/>
      <c r="H214" s="175"/>
      <c r="I214" s="175"/>
      <c r="J214" s="175"/>
      <c r="K214" s="175"/>
      <c r="M214" s="148"/>
      <c r="N214" s="162"/>
      <c r="P214" s="134"/>
      <c r="S214" s="134"/>
    </row>
    <row r="215" spans="1:19" s="145" customFormat="1" ht="20.25" customHeight="1">
      <c r="A215" s="134"/>
      <c r="B215" s="177"/>
      <c r="C215" s="177"/>
      <c r="D215" s="139"/>
      <c r="E215" s="244"/>
      <c r="F215" s="175"/>
      <c r="G215" s="175"/>
      <c r="H215" s="175"/>
      <c r="I215" s="175"/>
      <c r="J215" s="175"/>
      <c r="K215" s="175"/>
      <c r="M215" s="148"/>
      <c r="N215" s="162"/>
      <c r="P215" s="134"/>
      <c r="S215" s="134"/>
    </row>
    <row r="216" spans="1:19" s="145" customFormat="1" ht="20.25" customHeight="1">
      <c r="A216" s="134"/>
      <c r="B216" s="248"/>
      <c r="C216" s="248"/>
      <c r="D216" s="139"/>
      <c r="E216" s="244"/>
      <c r="F216" s="244"/>
      <c r="G216" s="244"/>
      <c r="H216" s="244"/>
      <c r="I216" s="244"/>
      <c r="J216" s="244"/>
      <c r="K216" s="244"/>
      <c r="M216" s="148"/>
      <c r="N216" s="162"/>
      <c r="P216" s="134"/>
      <c r="S216" s="134"/>
    </row>
    <row r="217" spans="1:19" s="145" customFormat="1" ht="20.25" customHeight="1">
      <c r="A217" s="134"/>
      <c r="B217" s="187"/>
      <c r="C217" s="187"/>
      <c r="D217" s="139"/>
      <c r="E217" s="186"/>
      <c r="F217" s="134"/>
      <c r="G217" s="134"/>
      <c r="H217" s="134"/>
      <c r="I217" s="134"/>
      <c r="J217" s="134"/>
      <c r="K217" s="134"/>
      <c r="M217" s="148"/>
      <c r="N217" s="162"/>
      <c r="P217" s="134"/>
      <c r="S217" s="134"/>
    </row>
    <row r="218" spans="1:19" s="145" customFormat="1" ht="20.25" customHeight="1">
      <c r="A218" s="134"/>
      <c r="B218" s="177"/>
      <c r="C218" s="177"/>
      <c r="D218" s="139"/>
      <c r="E218" s="244"/>
      <c r="F218" s="175"/>
      <c r="G218" s="175"/>
      <c r="H218" s="175"/>
      <c r="I218" s="175"/>
      <c r="J218" s="175"/>
      <c r="K218" s="175"/>
      <c r="M218" s="148"/>
      <c r="N218" s="162"/>
      <c r="P218" s="134"/>
      <c r="S218" s="134"/>
    </row>
    <row r="219" spans="1:19" s="145" customFormat="1" ht="20.25" customHeight="1">
      <c r="A219" s="134"/>
      <c r="B219" s="187"/>
      <c r="C219" s="187"/>
      <c r="D219" s="139"/>
      <c r="E219" s="186"/>
      <c r="F219" s="148"/>
      <c r="G219" s="148"/>
      <c r="H219" s="148"/>
      <c r="I219" s="148"/>
      <c r="J219" s="148"/>
      <c r="K219" s="148"/>
      <c r="M219" s="148"/>
      <c r="N219" s="162"/>
      <c r="P219" s="134"/>
      <c r="S219" s="134"/>
    </row>
    <row r="220" spans="1:19" s="145" customFormat="1" ht="20.25" customHeight="1">
      <c r="A220" s="134"/>
      <c r="B220" s="187"/>
      <c r="C220" s="187"/>
      <c r="D220" s="139"/>
      <c r="E220" s="186"/>
      <c r="F220" s="134"/>
      <c r="G220" s="134"/>
      <c r="H220" s="134"/>
      <c r="I220" s="134"/>
      <c r="J220" s="134"/>
      <c r="K220" s="134"/>
      <c r="M220" s="148"/>
      <c r="N220" s="162"/>
      <c r="P220" s="134"/>
      <c r="S220" s="134"/>
    </row>
    <row r="221" spans="1:19" s="145" customFormat="1" ht="20.25" customHeight="1">
      <c r="A221" s="134"/>
      <c r="B221" s="187"/>
      <c r="C221" s="187"/>
      <c r="D221" s="139"/>
      <c r="E221" s="186"/>
      <c r="F221" s="175"/>
      <c r="G221" s="175"/>
      <c r="H221" s="175"/>
      <c r="I221" s="175"/>
      <c r="J221" s="175"/>
      <c r="K221" s="175"/>
      <c r="M221" s="148"/>
      <c r="N221" s="162"/>
      <c r="P221" s="134"/>
      <c r="S221" s="134"/>
    </row>
    <row r="222" spans="1:19" s="145" customFormat="1" ht="20.25" customHeight="1">
      <c r="A222" s="134"/>
      <c r="B222" s="177"/>
      <c r="C222" s="177"/>
      <c r="D222" s="139"/>
      <c r="E222" s="244"/>
      <c r="F222" s="244"/>
      <c r="G222" s="244"/>
      <c r="H222" s="244"/>
      <c r="I222" s="244"/>
      <c r="J222" s="244"/>
      <c r="K222" s="244"/>
      <c r="M222" s="148"/>
      <c r="N222" s="162"/>
      <c r="P222" s="134"/>
      <c r="S222" s="134"/>
    </row>
    <row r="223" spans="1:19" s="145" customFormat="1" ht="20.25" customHeight="1">
      <c r="A223" s="134"/>
      <c r="B223" s="177"/>
      <c r="C223" s="177"/>
      <c r="D223" s="139"/>
      <c r="E223" s="244"/>
      <c r="F223" s="244"/>
      <c r="G223" s="244"/>
      <c r="H223" s="244"/>
      <c r="I223" s="244"/>
      <c r="J223" s="244"/>
      <c r="K223" s="244"/>
      <c r="M223" s="148"/>
      <c r="N223" s="162"/>
      <c r="P223" s="134"/>
      <c r="S223" s="134"/>
    </row>
    <row r="224" spans="1:19" s="145" customFormat="1" ht="20.25" customHeight="1">
      <c r="A224" s="134"/>
      <c r="B224" s="177"/>
      <c r="C224" s="177"/>
      <c r="D224" s="139"/>
      <c r="E224" s="244"/>
      <c r="F224" s="244"/>
      <c r="G224" s="244"/>
      <c r="H224" s="244"/>
      <c r="I224" s="244"/>
      <c r="J224" s="244"/>
      <c r="K224" s="244"/>
      <c r="M224" s="148"/>
      <c r="N224" s="162"/>
      <c r="P224" s="134"/>
      <c r="S224" s="134"/>
    </row>
    <row r="225" spans="1:19" s="145" customFormat="1" ht="20.25" customHeight="1">
      <c r="A225" s="134"/>
      <c r="B225" s="248"/>
      <c r="C225" s="248"/>
      <c r="D225" s="139"/>
      <c r="E225" s="244"/>
      <c r="F225" s="244"/>
      <c r="G225" s="244"/>
      <c r="H225" s="244"/>
      <c r="I225" s="244"/>
      <c r="J225" s="244"/>
      <c r="K225" s="244"/>
      <c r="M225" s="148"/>
      <c r="N225" s="162"/>
      <c r="P225" s="134"/>
      <c r="S225" s="134"/>
    </row>
    <row r="226" spans="1:19" s="145" customFormat="1" ht="20.25" customHeight="1">
      <c r="A226" s="134"/>
      <c r="B226" s="187"/>
      <c r="C226" s="187"/>
      <c r="D226" s="139"/>
      <c r="E226" s="186"/>
      <c r="F226" s="134"/>
      <c r="G226" s="134"/>
      <c r="H226" s="134"/>
      <c r="I226" s="134"/>
      <c r="J226" s="134"/>
      <c r="K226" s="134"/>
      <c r="M226" s="148"/>
      <c r="N226" s="162"/>
      <c r="P226" s="134"/>
      <c r="S226" s="134"/>
    </row>
    <row r="227" spans="1:19" s="145" customFormat="1" ht="20.25" customHeight="1">
      <c r="A227" s="134"/>
      <c r="B227" s="187"/>
      <c r="C227" s="187"/>
      <c r="D227" s="139"/>
      <c r="E227" s="186"/>
      <c r="F227" s="148"/>
      <c r="G227" s="148"/>
      <c r="H227" s="148"/>
      <c r="I227" s="148"/>
      <c r="J227" s="148"/>
      <c r="K227" s="148"/>
      <c r="M227" s="148"/>
      <c r="N227" s="162"/>
      <c r="P227" s="134"/>
      <c r="S227" s="134"/>
    </row>
    <row r="228" spans="1:19" s="145" customFormat="1" ht="20.25" customHeight="1">
      <c r="A228" s="134"/>
      <c r="B228" s="177"/>
      <c r="C228" s="177"/>
      <c r="D228" s="139"/>
      <c r="E228" s="244"/>
      <c r="F228" s="244"/>
      <c r="G228" s="244"/>
      <c r="H228" s="244"/>
      <c r="I228" s="244"/>
      <c r="J228" s="244"/>
      <c r="K228" s="244"/>
      <c r="M228" s="148"/>
      <c r="N228" s="162"/>
      <c r="P228" s="134"/>
      <c r="S228" s="134"/>
    </row>
    <row r="229" spans="1:19" s="145" customFormat="1" ht="20.25" customHeight="1">
      <c r="A229" s="134"/>
      <c r="B229" s="177"/>
      <c r="C229" s="177"/>
      <c r="D229" s="139"/>
      <c r="E229" s="244"/>
      <c r="F229" s="244"/>
      <c r="G229" s="244"/>
      <c r="H229" s="244"/>
      <c r="I229" s="244"/>
      <c r="J229" s="244"/>
      <c r="K229" s="244"/>
      <c r="M229" s="148"/>
      <c r="N229" s="162"/>
      <c r="P229" s="134"/>
      <c r="S229" s="134"/>
    </row>
    <row r="230" spans="1:19" s="145" customFormat="1" ht="20.25" customHeight="1">
      <c r="A230" s="134"/>
      <c r="B230" s="249"/>
      <c r="C230" s="249"/>
      <c r="D230" s="139"/>
      <c r="E230" s="244"/>
      <c r="F230" s="244"/>
      <c r="G230" s="244"/>
      <c r="H230" s="244"/>
      <c r="I230" s="244"/>
      <c r="J230" s="244"/>
      <c r="K230" s="244"/>
      <c r="M230" s="148"/>
      <c r="N230" s="162"/>
      <c r="P230" s="134"/>
      <c r="S230" s="134"/>
    </row>
    <row r="231" spans="1:19" s="145" customFormat="1" ht="20.25" customHeight="1">
      <c r="A231" s="134"/>
      <c r="B231" s="248"/>
      <c r="C231" s="248"/>
      <c r="D231" s="139"/>
      <c r="E231" s="244"/>
      <c r="F231" s="244"/>
      <c r="G231" s="244"/>
      <c r="H231" s="244"/>
      <c r="I231" s="244"/>
      <c r="J231" s="244"/>
      <c r="K231" s="244"/>
      <c r="M231" s="148"/>
      <c r="N231" s="162"/>
      <c r="P231" s="134"/>
      <c r="S231" s="134"/>
    </row>
    <row r="232" spans="1:19" s="145" customFormat="1" ht="20.25" customHeight="1">
      <c r="A232" s="134"/>
      <c r="B232" s="187"/>
      <c r="C232" s="187"/>
      <c r="D232" s="139"/>
      <c r="E232" s="186"/>
      <c r="F232" s="134"/>
      <c r="G232" s="134"/>
      <c r="H232" s="134"/>
      <c r="I232" s="134"/>
      <c r="J232" s="134"/>
      <c r="K232" s="134"/>
      <c r="M232" s="148"/>
      <c r="N232" s="162"/>
      <c r="P232" s="134"/>
      <c r="S232" s="134"/>
    </row>
    <row r="233" spans="1:19" s="145" customFormat="1" ht="20.25" customHeight="1">
      <c r="A233" s="134"/>
      <c r="B233" s="187"/>
      <c r="C233" s="187"/>
      <c r="D233" s="139"/>
      <c r="E233" s="186"/>
      <c r="F233" s="134"/>
      <c r="G233" s="134"/>
      <c r="H233" s="134"/>
      <c r="I233" s="134"/>
      <c r="J233" s="134"/>
      <c r="K233" s="134"/>
      <c r="M233" s="148"/>
      <c r="N233" s="162"/>
      <c r="P233" s="134"/>
      <c r="S233" s="134"/>
    </row>
    <row r="234" spans="1:19" s="145" customFormat="1" ht="20.25" customHeight="1">
      <c r="A234" s="134"/>
      <c r="B234" s="187"/>
      <c r="C234" s="187"/>
      <c r="D234" s="139"/>
      <c r="E234" s="186"/>
      <c r="F234" s="148"/>
      <c r="G234" s="148"/>
      <c r="H234" s="148"/>
      <c r="I234" s="148"/>
      <c r="J234" s="148"/>
      <c r="K234" s="148"/>
      <c r="M234" s="148"/>
      <c r="N234" s="162"/>
      <c r="P234" s="134"/>
      <c r="S234" s="134"/>
    </row>
    <row r="235" spans="1:19" s="145" customFormat="1" ht="20.25" customHeight="1">
      <c r="A235" s="134"/>
      <c r="B235" s="174"/>
      <c r="C235" s="248"/>
      <c r="D235" s="139"/>
      <c r="E235" s="244"/>
      <c r="F235" s="244"/>
      <c r="G235" s="244"/>
      <c r="H235" s="244"/>
      <c r="I235" s="244"/>
      <c r="J235" s="244"/>
      <c r="K235" s="244"/>
      <c r="M235" s="148"/>
      <c r="N235" s="162"/>
      <c r="P235" s="134"/>
      <c r="S235" s="134"/>
    </row>
    <row r="236" spans="1:19" s="145" customFormat="1" ht="20.25" customHeight="1">
      <c r="A236" s="139"/>
      <c r="B236" s="177"/>
      <c r="C236" s="248"/>
      <c r="D236" s="139"/>
      <c r="E236" s="244"/>
      <c r="F236" s="244"/>
      <c r="G236" s="244"/>
      <c r="H236" s="244"/>
      <c r="I236" s="244"/>
      <c r="J236" s="244"/>
      <c r="K236" s="244"/>
      <c r="M236" s="148"/>
      <c r="N236" s="162"/>
      <c r="P236" s="134"/>
      <c r="S236" s="134"/>
    </row>
    <row r="237" spans="1:19" s="145" customFormat="1" ht="20.25" customHeight="1">
      <c r="A237" s="139"/>
      <c r="B237" s="187"/>
      <c r="C237" s="187"/>
      <c r="D237" s="139"/>
      <c r="E237" s="186"/>
      <c r="F237" s="134"/>
      <c r="G237" s="134"/>
      <c r="H237" s="134"/>
      <c r="I237" s="134"/>
      <c r="J237" s="134"/>
      <c r="K237" s="134"/>
      <c r="M237" s="148"/>
      <c r="N237" s="162"/>
      <c r="P237" s="134"/>
      <c r="S237" s="134"/>
    </row>
    <row r="238" spans="1:19" s="145" customFormat="1" ht="20.25" customHeight="1">
      <c r="A238" s="134"/>
      <c r="B238" s="177"/>
      <c r="C238" s="177"/>
      <c r="D238" s="139"/>
      <c r="E238" s="175"/>
      <c r="F238" s="175"/>
      <c r="G238" s="175"/>
      <c r="H238" s="175"/>
      <c r="I238" s="175"/>
      <c r="J238" s="175"/>
      <c r="K238" s="175"/>
      <c r="L238" s="161"/>
      <c r="M238" s="148"/>
      <c r="N238" s="162"/>
      <c r="P238" s="134"/>
      <c r="S238" s="134"/>
    </row>
    <row r="239" spans="1:19" s="145" customFormat="1" ht="20.25" customHeight="1">
      <c r="A239" s="139"/>
      <c r="B239" s="174"/>
      <c r="C239" s="174"/>
      <c r="D239" s="139"/>
      <c r="E239" s="175"/>
      <c r="F239" s="175"/>
      <c r="G239" s="175"/>
      <c r="H239" s="175"/>
      <c r="I239" s="175"/>
      <c r="J239" s="175"/>
      <c r="K239" s="175"/>
      <c r="L239" s="161"/>
      <c r="M239" s="148"/>
      <c r="N239" s="162"/>
      <c r="P239" s="134"/>
      <c r="S239" s="134"/>
    </row>
    <row r="240" spans="1:19" s="145" customFormat="1" ht="20.25" customHeight="1">
      <c r="A240" s="139"/>
      <c r="B240" s="187"/>
      <c r="C240" s="187"/>
      <c r="D240" s="139"/>
      <c r="E240" s="186"/>
      <c r="F240" s="244"/>
      <c r="G240" s="244"/>
      <c r="H240" s="244"/>
      <c r="I240" s="244"/>
      <c r="J240" s="244"/>
      <c r="K240" s="244"/>
      <c r="M240" s="148"/>
      <c r="N240" s="162"/>
      <c r="P240" s="134"/>
      <c r="S240" s="134"/>
    </row>
    <row r="241" spans="1:19" s="145" customFormat="1" ht="20.25" customHeight="1">
      <c r="A241" s="134"/>
      <c r="B241" s="187"/>
      <c r="C241" s="187"/>
      <c r="D241" s="139"/>
      <c r="E241" s="186"/>
      <c r="F241" s="244"/>
      <c r="G241" s="244"/>
      <c r="H241" s="244"/>
      <c r="I241" s="244"/>
      <c r="J241" s="244"/>
      <c r="K241" s="244"/>
      <c r="M241" s="148"/>
      <c r="N241" s="162"/>
      <c r="P241" s="134"/>
      <c r="S241" s="134"/>
    </row>
    <row r="242" spans="1:19" s="145" customFormat="1" ht="20.25" customHeight="1">
      <c r="A242" s="134"/>
      <c r="B242" s="177"/>
      <c r="C242" s="177"/>
      <c r="D242" s="139"/>
      <c r="E242" s="175"/>
      <c r="F242" s="175"/>
      <c r="G242" s="175"/>
      <c r="H242" s="175"/>
      <c r="I242" s="175"/>
      <c r="J242" s="175"/>
      <c r="K242" s="175"/>
      <c r="L242" s="161"/>
      <c r="M242" s="148"/>
      <c r="N242" s="162"/>
      <c r="P242" s="134"/>
      <c r="S242" s="134"/>
    </row>
    <row r="243" spans="1:19" s="145" customFormat="1" ht="20.25" customHeight="1">
      <c r="A243" s="139"/>
      <c r="B243" s="177"/>
      <c r="C243" s="177"/>
      <c r="D243" s="139"/>
      <c r="E243" s="175"/>
      <c r="F243" s="175"/>
      <c r="G243" s="175"/>
      <c r="H243" s="175"/>
      <c r="I243" s="175"/>
      <c r="J243" s="175"/>
      <c r="K243" s="175"/>
      <c r="L243" s="161"/>
      <c r="M243" s="148"/>
      <c r="N243" s="162"/>
      <c r="P243" s="134"/>
      <c r="S243" s="134"/>
    </row>
    <row r="244" spans="1:19" s="145" customFormat="1" ht="20.25" customHeight="1">
      <c r="A244" s="139"/>
      <c r="B244" s="187"/>
      <c r="C244" s="187"/>
      <c r="D244" s="139"/>
      <c r="E244" s="186"/>
      <c r="F244" s="134"/>
      <c r="G244" s="134"/>
      <c r="H244" s="134"/>
      <c r="I244" s="134"/>
      <c r="J244" s="134"/>
      <c r="K244" s="134"/>
      <c r="M244" s="148"/>
      <c r="N244" s="162"/>
      <c r="P244" s="134"/>
      <c r="S244" s="134"/>
    </row>
    <row r="245" spans="1:19" s="145" customFormat="1" ht="20.25" customHeight="1">
      <c r="A245" s="134"/>
      <c r="B245" s="187"/>
      <c r="C245" s="187"/>
      <c r="D245" s="139"/>
      <c r="E245" s="186"/>
      <c r="F245" s="244"/>
      <c r="G245" s="244"/>
      <c r="H245" s="244"/>
      <c r="I245" s="244"/>
      <c r="J245" s="244"/>
      <c r="K245" s="244"/>
      <c r="M245" s="148"/>
      <c r="N245" s="162"/>
      <c r="P245" s="134"/>
      <c r="S245" s="134"/>
    </row>
    <row r="246" spans="1:19" s="145" customFormat="1" ht="20.25" customHeight="1">
      <c r="A246" s="134"/>
      <c r="B246" s="187"/>
      <c r="C246" s="187"/>
      <c r="D246" s="139"/>
      <c r="E246" s="186"/>
      <c r="F246" s="244"/>
      <c r="G246" s="244"/>
      <c r="H246" s="244"/>
      <c r="I246" s="244"/>
      <c r="J246" s="244"/>
      <c r="K246" s="244"/>
      <c r="M246" s="148"/>
      <c r="N246" s="162"/>
      <c r="P246" s="134"/>
      <c r="S246" s="134"/>
    </row>
    <row r="247" spans="1:19" s="145" customFormat="1" ht="20.25" customHeight="1">
      <c r="A247" s="134"/>
      <c r="B247" s="187"/>
      <c r="C247" s="187"/>
      <c r="D247" s="139"/>
      <c r="E247" s="186"/>
      <c r="F247" s="244"/>
      <c r="G247" s="244"/>
      <c r="H247" s="244"/>
      <c r="I247" s="244"/>
      <c r="J247" s="244"/>
      <c r="K247" s="244"/>
      <c r="M247" s="148"/>
      <c r="N247" s="162"/>
      <c r="P247" s="134"/>
      <c r="S247" s="134"/>
    </row>
    <row r="248" spans="1:19" s="145" customFormat="1" ht="20.25" customHeight="1">
      <c r="A248" s="134"/>
      <c r="B248" s="187"/>
      <c r="C248" s="187"/>
      <c r="D248" s="139"/>
      <c r="E248" s="186"/>
      <c r="F248" s="247"/>
      <c r="G248" s="247"/>
      <c r="H248" s="247"/>
      <c r="I248" s="247"/>
      <c r="J248" s="247"/>
      <c r="K248" s="247"/>
      <c r="M248" s="148"/>
      <c r="N248" s="162"/>
      <c r="P248" s="134"/>
      <c r="S248" s="134"/>
    </row>
    <row r="249" spans="1:19" s="145" customFormat="1" ht="20.25" customHeight="1">
      <c r="A249" s="134"/>
      <c r="B249" s="187"/>
      <c r="C249" s="187"/>
      <c r="D249" s="139"/>
      <c r="E249" s="186"/>
      <c r="F249" s="247"/>
      <c r="G249" s="247"/>
      <c r="H249" s="247"/>
      <c r="I249" s="247"/>
      <c r="J249" s="247"/>
      <c r="K249" s="247"/>
      <c r="M249" s="148"/>
      <c r="N249" s="162"/>
      <c r="P249" s="134"/>
      <c r="S249" s="134"/>
    </row>
    <row r="250" spans="1:19" s="145" customFormat="1" ht="20.25" customHeight="1">
      <c r="A250" s="134"/>
      <c r="B250" s="187"/>
      <c r="C250" s="187"/>
      <c r="D250" s="139"/>
      <c r="E250" s="186"/>
      <c r="F250" s="134"/>
      <c r="G250" s="134"/>
      <c r="H250" s="134"/>
      <c r="I250" s="134"/>
      <c r="J250" s="134"/>
      <c r="K250" s="134"/>
      <c r="M250" s="148"/>
      <c r="N250" s="162"/>
      <c r="P250" s="134"/>
      <c r="S250" s="134"/>
    </row>
    <row r="251" spans="1:19" s="145" customFormat="1" ht="20.25" customHeight="1">
      <c r="A251" s="134"/>
      <c r="B251" s="174"/>
      <c r="C251" s="174"/>
      <c r="D251" s="139"/>
      <c r="E251" s="175"/>
      <c r="F251" s="175"/>
      <c r="G251" s="175"/>
      <c r="H251" s="175"/>
      <c r="I251" s="175"/>
      <c r="J251" s="175"/>
      <c r="K251" s="175"/>
      <c r="L251" s="161"/>
      <c r="M251" s="167"/>
      <c r="N251" s="176"/>
      <c r="O251" s="133"/>
      <c r="P251" s="134"/>
      <c r="S251" s="134"/>
    </row>
    <row r="252" spans="1:19" ht="20.25" customHeight="1">
      <c r="A252" s="139"/>
      <c r="B252" s="174"/>
      <c r="C252" s="174"/>
      <c r="D252" s="139"/>
      <c r="E252" s="175"/>
      <c r="F252" s="175"/>
      <c r="G252" s="175"/>
      <c r="H252" s="175"/>
      <c r="I252" s="175"/>
      <c r="J252" s="175"/>
      <c r="K252" s="175"/>
      <c r="L252" s="161"/>
      <c r="M252" s="167"/>
      <c r="N252" s="176"/>
    </row>
    <row r="253" spans="1:19" ht="20.25" customHeight="1">
      <c r="A253" s="139"/>
      <c r="B253" s="174"/>
      <c r="C253" s="174"/>
      <c r="D253" s="139"/>
      <c r="E253" s="175"/>
      <c r="F253" s="175"/>
      <c r="G253" s="175"/>
      <c r="H253" s="175"/>
      <c r="I253" s="175"/>
      <c r="J253" s="175"/>
      <c r="K253" s="175"/>
      <c r="L253" s="161"/>
      <c r="M253" s="167"/>
      <c r="N253" s="176"/>
    </row>
    <row r="254" spans="1:19" ht="20.25" customHeight="1">
      <c r="A254" s="139"/>
      <c r="B254" s="174"/>
      <c r="C254" s="174"/>
      <c r="D254" s="139"/>
      <c r="E254" s="175"/>
      <c r="F254" s="175"/>
      <c r="G254" s="175"/>
      <c r="H254" s="175"/>
      <c r="I254" s="175"/>
      <c r="J254" s="175"/>
      <c r="K254" s="175"/>
      <c r="L254" s="161"/>
      <c r="M254" s="167"/>
      <c r="N254" s="176"/>
    </row>
    <row r="255" spans="1:19" ht="20.25" customHeight="1">
      <c r="A255" s="139"/>
      <c r="B255" s="174"/>
      <c r="C255" s="174"/>
      <c r="D255" s="139"/>
      <c r="E255" s="175"/>
      <c r="F255" s="175"/>
      <c r="G255" s="175"/>
      <c r="H255" s="175"/>
      <c r="I255" s="175"/>
      <c r="J255" s="175"/>
      <c r="K255" s="175"/>
      <c r="L255" s="161"/>
      <c r="M255" s="167"/>
      <c r="N255" s="176"/>
    </row>
    <row r="256" spans="1:19" ht="20.25" customHeight="1">
      <c r="A256" s="139"/>
      <c r="B256" s="174"/>
      <c r="C256" s="174"/>
      <c r="D256" s="139"/>
      <c r="E256" s="175"/>
      <c r="F256" s="175"/>
      <c r="G256" s="175"/>
      <c r="H256" s="175"/>
      <c r="I256" s="175"/>
      <c r="J256" s="175"/>
      <c r="K256" s="175"/>
      <c r="L256" s="161"/>
      <c r="M256" s="167"/>
      <c r="N256" s="176"/>
    </row>
    <row r="257" spans="1:14" ht="20.25" customHeight="1">
      <c r="A257" s="139"/>
      <c r="B257" s="174"/>
      <c r="C257" s="174"/>
      <c r="D257" s="139"/>
      <c r="E257" s="175"/>
      <c r="F257" s="175"/>
      <c r="G257" s="175"/>
      <c r="H257" s="175"/>
      <c r="I257" s="175"/>
      <c r="J257" s="175"/>
      <c r="K257" s="175"/>
      <c r="L257" s="161"/>
      <c r="M257" s="167"/>
      <c r="N257" s="176"/>
    </row>
    <row r="258" spans="1:14" ht="20.25" customHeight="1">
      <c r="A258" s="139"/>
      <c r="B258" s="177"/>
      <c r="C258" s="177"/>
      <c r="D258" s="139"/>
      <c r="E258" s="175"/>
      <c r="F258" s="175"/>
      <c r="G258" s="175"/>
      <c r="H258" s="175"/>
      <c r="I258" s="175"/>
      <c r="J258" s="175"/>
      <c r="K258" s="175"/>
      <c r="L258" s="161"/>
      <c r="M258" s="167"/>
      <c r="N258" s="176"/>
    </row>
    <row r="259" spans="1:14" ht="20.25" customHeight="1">
      <c r="A259" s="139"/>
      <c r="B259" s="177"/>
      <c r="C259" s="177"/>
      <c r="D259" s="139"/>
      <c r="E259" s="175"/>
      <c r="F259" s="175"/>
      <c r="G259" s="175"/>
      <c r="H259" s="175"/>
      <c r="I259" s="175"/>
      <c r="J259" s="175"/>
      <c r="K259" s="175"/>
      <c r="L259" s="161"/>
      <c r="M259" s="167"/>
      <c r="N259" s="176"/>
    </row>
    <row r="260" spans="1:14" ht="20.25" customHeight="1">
      <c r="A260" s="139"/>
      <c r="B260" s="177"/>
      <c r="C260" s="177"/>
      <c r="D260" s="139"/>
      <c r="E260" s="175"/>
      <c r="F260" s="175"/>
      <c r="G260" s="175"/>
      <c r="H260" s="175"/>
      <c r="I260" s="175"/>
      <c r="J260" s="175"/>
      <c r="K260" s="175"/>
      <c r="L260" s="161"/>
      <c r="M260" s="167"/>
      <c r="N260" s="176"/>
    </row>
    <row r="261" spans="1:14" ht="20.25" customHeight="1">
      <c r="A261" s="139"/>
      <c r="B261" s="177"/>
      <c r="C261" s="177"/>
      <c r="D261" s="139"/>
      <c r="E261" s="175"/>
      <c r="F261" s="175"/>
      <c r="G261" s="175"/>
      <c r="H261" s="175"/>
      <c r="I261" s="175"/>
      <c r="J261" s="175"/>
      <c r="K261" s="175"/>
      <c r="L261" s="161"/>
      <c r="M261" s="167"/>
      <c r="N261" s="176"/>
    </row>
    <row r="262" spans="1:14" ht="20.25" customHeight="1">
      <c r="A262" s="139"/>
      <c r="B262" s="177"/>
      <c r="C262" s="177"/>
      <c r="D262" s="139"/>
      <c r="E262" s="175"/>
      <c r="F262" s="175"/>
      <c r="G262" s="175"/>
      <c r="H262" s="175"/>
      <c r="I262" s="175"/>
      <c r="J262" s="175"/>
      <c r="K262" s="175"/>
      <c r="L262" s="161"/>
      <c r="M262" s="167"/>
      <c r="N262" s="176"/>
    </row>
    <row r="263" spans="1:14" ht="20.25" customHeight="1">
      <c r="A263" s="139"/>
      <c r="B263" s="174"/>
      <c r="C263" s="174"/>
      <c r="D263" s="139"/>
      <c r="E263" s="175"/>
      <c r="F263" s="175"/>
      <c r="G263" s="175"/>
      <c r="H263" s="175"/>
      <c r="I263" s="175"/>
      <c r="J263" s="175"/>
      <c r="K263" s="175"/>
      <c r="L263" s="161"/>
      <c r="M263" s="167"/>
      <c r="N263" s="176"/>
    </row>
    <row r="264" spans="1:14" ht="20.25" customHeight="1">
      <c r="A264" s="139"/>
      <c r="B264" s="174"/>
      <c r="C264" s="174"/>
      <c r="D264" s="139"/>
      <c r="E264" s="175"/>
      <c r="F264" s="175"/>
      <c r="G264" s="175"/>
      <c r="H264" s="175"/>
      <c r="I264" s="175"/>
      <c r="J264" s="175"/>
      <c r="K264" s="175"/>
      <c r="L264" s="161"/>
      <c r="M264" s="167"/>
      <c r="N264" s="176"/>
    </row>
    <row r="265" spans="1:14" ht="20.25" customHeight="1">
      <c r="A265" s="139"/>
      <c r="B265" s="174"/>
      <c r="C265" s="174"/>
      <c r="D265" s="139"/>
      <c r="E265" s="175"/>
      <c r="F265" s="175"/>
      <c r="G265" s="175"/>
      <c r="H265" s="175"/>
      <c r="I265" s="175"/>
      <c r="J265" s="175"/>
      <c r="K265" s="175"/>
      <c r="L265" s="161"/>
      <c r="M265" s="167"/>
      <c r="N265" s="176"/>
    </row>
    <row r="266" spans="1:14" ht="20.25" customHeight="1">
      <c r="A266" s="139"/>
      <c r="B266" s="174"/>
      <c r="C266" s="174"/>
      <c r="D266" s="139"/>
      <c r="E266" s="175"/>
      <c r="F266" s="175"/>
      <c r="G266" s="175"/>
      <c r="H266" s="175"/>
      <c r="I266" s="175"/>
      <c r="J266" s="175"/>
      <c r="K266" s="175"/>
      <c r="L266" s="161"/>
      <c r="M266" s="167"/>
      <c r="N266" s="176"/>
    </row>
    <row r="267" spans="1:14" ht="20.25" customHeight="1">
      <c r="A267" s="139"/>
      <c r="B267" s="174"/>
      <c r="C267" s="174"/>
      <c r="D267" s="139"/>
      <c r="E267" s="175"/>
      <c r="F267" s="175"/>
      <c r="G267" s="175"/>
      <c r="H267" s="175"/>
      <c r="I267" s="175"/>
      <c r="J267" s="175"/>
      <c r="K267" s="175"/>
      <c r="L267" s="161"/>
      <c r="M267" s="167"/>
      <c r="N267" s="176"/>
    </row>
    <row r="268" spans="1:14" ht="20.25" customHeight="1">
      <c r="A268" s="139"/>
      <c r="B268" s="174"/>
      <c r="C268" s="174"/>
      <c r="D268" s="139"/>
      <c r="E268" s="175"/>
      <c r="F268" s="175"/>
      <c r="G268" s="175"/>
      <c r="H268" s="175"/>
      <c r="I268" s="175"/>
      <c r="J268" s="175"/>
      <c r="K268" s="175"/>
      <c r="L268" s="161"/>
      <c r="M268" s="167"/>
      <c r="N268" s="176"/>
    </row>
    <row r="269" spans="1:14" ht="20.25" customHeight="1">
      <c r="A269" s="139"/>
      <c r="B269" s="174"/>
      <c r="C269" s="174"/>
      <c r="D269" s="139"/>
      <c r="E269" s="175"/>
      <c r="F269" s="175"/>
      <c r="G269" s="175"/>
      <c r="H269" s="175"/>
      <c r="I269" s="175"/>
      <c r="J269" s="175"/>
      <c r="K269" s="175"/>
      <c r="L269" s="161"/>
      <c r="M269" s="167"/>
      <c r="N269" s="176"/>
    </row>
    <row r="270" spans="1:14" ht="20.25" customHeight="1">
      <c r="A270" s="139"/>
      <c r="B270" s="174"/>
      <c r="C270" s="174"/>
      <c r="D270" s="139"/>
      <c r="E270" s="175"/>
      <c r="F270" s="175"/>
      <c r="G270" s="175"/>
      <c r="H270" s="175"/>
      <c r="I270" s="175"/>
      <c r="J270" s="175"/>
      <c r="K270" s="175"/>
      <c r="L270" s="161"/>
      <c r="M270" s="167"/>
      <c r="N270" s="176"/>
    </row>
    <row r="271" spans="1:14" ht="20.25" customHeight="1">
      <c r="A271" s="139"/>
      <c r="B271" s="177"/>
      <c r="C271" s="177"/>
      <c r="D271" s="139"/>
      <c r="E271" s="175"/>
      <c r="F271" s="175"/>
      <c r="G271" s="175"/>
      <c r="H271" s="175"/>
      <c r="I271" s="175"/>
      <c r="J271" s="175"/>
      <c r="K271" s="175"/>
      <c r="L271" s="161"/>
      <c r="M271" s="167"/>
      <c r="N271" s="176"/>
    </row>
    <row r="272" spans="1:14" ht="20.25" customHeight="1">
      <c r="A272" s="139"/>
      <c r="B272" s="174"/>
      <c r="C272" s="174"/>
      <c r="D272" s="139"/>
      <c r="E272" s="175"/>
      <c r="F272" s="175"/>
      <c r="G272" s="175"/>
      <c r="H272" s="175"/>
      <c r="I272" s="175"/>
      <c r="J272" s="175"/>
      <c r="K272" s="175"/>
      <c r="L272" s="161"/>
      <c r="M272" s="167"/>
      <c r="N272" s="176"/>
    </row>
    <row r="273" spans="1:14" ht="20.25" customHeight="1">
      <c r="A273" s="139"/>
      <c r="B273" s="174"/>
      <c r="C273" s="174"/>
      <c r="D273" s="139"/>
      <c r="E273" s="175"/>
      <c r="F273" s="175"/>
      <c r="G273" s="175"/>
      <c r="H273" s="175"/>
      <c r="I273" s="175"/>
      <c r="J273" s="175"/>
      <c r="K273" s="175"/>
      <c r="L273" s="161"/>
      <c r="M273" s="167"/>
      <c r="N273" s="176"/>
    </row>
    <row r="274" spans="1:14" ht="20.25" customHeight="1">
      <c r="A274" s="139"/>
      <c r="B274" s="174"/>
      <c r="C274" s="174"/>
      <c r="D274" s="139"/>
      <c r="E274" s="175"/>
      <c r="F274" s="175"/>
      <c r="G274" s="175"/>
      <c r="H274" s="175"/>
      <c r="I274" s="175"/>
      <c r="J274" s="175"/>
      <c r="K274" s="175"/>
      <c r="L274" s="161"/>
      <c r="M274" s="167"/>
      <c r="N274" s="176"/>
    </row>
    <row r="275" spans="1:14" ht="20.25" customHeight="1">
      <c r="A275" s="139"/>
      <c r="B275" s="174"/>
      <c r="C275" s="174"/>
      <c r="D275" s="139"/>
      <c r="E275" s="175"/>
      <c r="F275" s="175"/>
      <c r="G275" s="175"/>
      <c r="H275" s="175"/>
      <c r="I275" s="175"/>
      <c r="J275" s="175"/>
      <c r="K275" s="175"/>
      <c r="L275" s="161"/>
      <c r="M275" s="167"/>
      <c r="N275" s="176"/>
    </row>
    <row r="276" spans="1:14" ht="20.25" customHeight="1">
      <c r="A276" s="139"/>
      <c r="B276" s="174"/>
      <c r="C276" s="174"/>
      <c r="D276" s="139"/>
      <c r="E276" s="175"/>
      <c r="F276" s="175"/>
      <c r="G276" s="175"/>
      <c r="H276" s="175"/>
      <c r="I276" s="175"/>
      <c r="J276" s="175"/>
      <c r="K276" s="175"/>
      <c r="L276" s="161"/>
      <c r="M276" s="167"/>
      <c r="N276" s="176"/>
    </row>
    <row r="277" spans="1:14" ht="20.25" customHeight="1">
      <c r="A277" s="139"/>
      <c r="B277" s="174"/>
      <c r="C277" s="174"/>
      <c r="D277" s="139"/>
      <c r="E277" s="175"/>
      <c r="F277" s="175"/>
      <c r="G277" s="175"/>
      <c r="H277" s="175"/>
      <c r="I277" s="175"/>
      <c r="J277" s="175"/>
      <c r="K277" s="175"/>
      <c r="L277" s="161"/>
      <c r="M277" s="167"/>
      <c r="N277" s="176"/>
    </row>
    <row r="278" spans="1:14" ht="18" customHeight="1">
      <c r="A278" s="139"/>
      <c r="B278" s="174"/>
      <c r="C278" s="174"/>
      <c r="D278" s="139"/>
      <c r="E278" s="175"/>
      <c r="F278" s="175"/>
      <c r="G278" s="175"/>
      <c r="H278" s="175"/>
      <c r="I278" s="175"/>
      <c r="J278" s="175"/>
      <c r="K278" s="175"/>
      <c r="L278" s="161"/>
      <c r="M278" s="167"/>
      <c r="N278" s="176"/>
    </row>
    <row r="279" spans="1:14" ht="18" customHeight="1">
      <c r="A279" s="139"/>
      <c r="B279" s="174"/>
      <c r="C279" s="174"/>
      <c r="D279" s="139"/>
      <c r="E279" s="175"/>
      <c r="F279" s="175"/>
      <c r="G279" s="175"/>
      <c r="H279" s="175"/>
      <c r="I279" s="175"/>
      <c r="J279" s="175"/>
      <c r="K279" s="175"/>
      <c r="L279" s="161"/>
      <c r="M279" s="167"/>
      <c r="N279" s="176"/>
    </row>
    <row r="280" spans="1:14" ht="18" customHeight="1">
      <c r="A280" s="139"/>
      <c r="B280" s="174"/>
      <c r="C280" s="174"/>
      <c r="D280" s="139"/>
      <c r="E280" s="175"/>
      <c r="F280" s="175"/>
      <c r="G280" s="175"/>
      <c r="H280" s="175"/>
      <c r="I280" s="175"/>
      <c r="J280" s="175"/>
      <c r="K280" s="175"/>
      <c r="L280" s="161"/>
      <c r="M280" s="167"/>
      <c r="N280" s="176"/>
    </row>
    <row r="281" spans="1:14" ht="18" customHeight="1">
      <c r="A281" s="139"/>
      <c r="B281" s="174"/>
      <c r="C281" s="174"/>
      <c r="D281" s="139"/>
      <c r="E281" s="175"/>
      <c r="F281" s="175"/>
      <c r="G281" s="175"/>
      <c r="H281" s="175"/>
      <c r="I281" s="175"/>
      <c r="J281" s="175"/>
      <c r="K281" s="175"/>
      <c r="L281" s="161"/>
      <c r="M281" s="167"/>
      <c r="N281" s="176"/>
    </row>
    <row r="282" spans="1:14" ht="18" customHeight="1">
      <c r="A282" s="139"/>
      <c r="B282" s="177"/>
      <c r="C282" s="177"/>
      <c r="D282" s="139"/>
      <c r="E282" s="175"/>
      <c r="F282" s="175"/>
      <c r="G282" s="175"/>
      <c r="H282" s="175"/>
      <c r="I282" s="175"/>
      <c r="J282" s="175"/>
      <c r="K282" s="175"/>
      <c r="L282" s="161"/>
      <c r="M282" s="167"/>
      <c r="N282" s="176"/>
    </row>
    <row r="283" spans="1:14" ht="18" customHeight="1">
      <c r="A283" s="139"/>
      <c r="B283" s="177"/>
      <c r="C283" s="177"/>
      <c r="D283" s="139"/>
      <c r="E283" s="175"/>
      <c r="F283" s="175"/>
      <c r="G283" s="175"/>
      <c r="H283" s="175"/>
      <c r="I283" s="175"/>
      <c r="J283" s="175"/>
      <c r="K283" s="175"/>
      <c r="L283" s="161"/>
      <c r="M283" s="167"/>
      <c r="N283" s="176"/>
    </row>
    <row r="284" spans="1:14" ht="18" customHeight="1">
      <c r="A284" s="139"/>
      <c r="B284" s="174"/>
      <c r="C284" s="174"/>
      <c r="D284" s="139"/>
      <c r="E284" s="175"/>
      <c r="F284" s="175"/>
      <c r="G284" s="175"/>
      <c r="H284" s="175"/>
      <c r="I284" s="175"/>
      <c r="J284" s="175"/>
      <c r="K284" s="175"/>
      <c r="L284" s="161"/>
      <c r="M284" s="167"/>
      <c r="N284" s="176"/>
    </row>
    <row r="285" spans="1:14" ht="18" customHeight="1">
      <c r="A285" s="139"/>
      <c r="B285" s="174"/>
      <c r="C285" s="174"/>
      <c r="D285" s="139"/>
      <c r="E285" s="175"/>
      <c r="F285" s="175"/>
      <c r="G285" s="175"/>
      <c r="H285" s="175"/>
      <c r="I285" s="175"/>
      <c r="J285" s="175"/>
      <c r="K285" s="175"/>
      <c r="L285" s="161"/>
      <c r="M285" s="167"/>
      <c r="N285" s="176"/>
    </row>
    <row r="286" spans="1:14" ht="18" customHeight="1">
      <c r="A286" s="139"/>
      <c r="B286" s="174"/>
      <c r="C286" s="174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1:14" ht="18" customHeight="1">
      <c r="A287" s="139"/>
      <c r="B287" s="178"/>
      <c r="C287" s="178"/>
      <c r="D287" s="139"/>
      <c r="E287" s="139"/>
      <c r="F287" s="139"/>
      <c r="G287" s="139"/>
      <c r="H287" s="139"/>
      <c r="I287" s="139"/>
      <c r="J287" s="139"/>
      <c r="K287" s="139"/>
      <c r="L287" s="161"/>
      <c r="M287" s="161"/>
      <c r="N287" s="161"/>
    </row>
    <row r="288" spans="1:14" ht="18" customHeight="1">
      <c r="A288" s="139"/>
      <c r="B288" s="174"/>
      <c r="C288" s="174"/>
      <c r="D288" s="139"/>
      <c r="E288" s="139"/>
      <c r="F288" s="139"/>
      <c r="G288" s="139"/>
      <c r="H288" s="139"/>
      <c r="I288" s="139"/>
      <c r="J288" s="139"/>
      <c r="K288" s="139"/>
      <c r="L288" s="161"/>
      <c r="M288" s="161"/>
      <c r="N288" s="161"/>
    </row>
    <row r="289" spans="1:14" s="133" customFormat="1" ht="18" customHeight="1">
      <c r="A289" s="139"/>
      <c r="B289" s="174"/>
      <c r="C289" s="174"/>
      <c r="D289" s="139"/>
      <c r="E289" s="139"/>
      <c r="F289" s="139"/>
      <c r="G289" s="139"/>
      <c r="H289" s="139"/>
      <c r="I289" s="139"/>
      <c r="J289" s="139"/>
      <c r="K289" s="139"/>
      <c r="L289" s="161"/>
      <c r="M289" s="161"/>
      <c r="N289" s="161"/>
    </row>
    <row r="290" spans="1:14" s="133" customFormat="1" ht="18" customHeight="1">
      <c r="A290" s="139"/>
      <c r="B290" s="174"/>
      <c r="C290" s="174"/>
      <c r="D290" s="139"/>
      <c r="E290" s="139"/>
      <c r="F290" s="139"/>
      <c r="G290" s="139"/>
      <c r="H290" s="139"/>
      <c r="I290" s="139"/>
      <c r="J290" s="139"/>
      <c r="K290" s="139"/>
      <c r="L290" s="161"/>
      <c r="M290" s="161"/>
      <c r="N290" s="161"/>
    </row>
    <row r="291" spans="1:14" s="133" customFormat="1" ht="18" customHeight="1">
      <c r="A291" s="139"/>
      <c r="B291" s="174"/>
      <c r="C291" s="174"/>
      <c r="D291" s="139"/>
      <c r="E291" s="139"/>
      <c r="F291" s="139"/>
      <c r="G291" s="139"/>
      <c r="H291" s="139"/>
      <c r="I291" s="139"/>
      <c r="J291" s="139"/>
      <c r="K291" s="139"/>
      <c r="L291" s="161"/>
      <c r="M291" s="161"/>
      <c r="N291" s="161"/>
    </row>
    <row r="292" spans="1:14" s="133" customFormat="1" ht="18" customHeight="1">
      <c r="A292" s="139"/>
      <c r="B292" s="174"/>
      <c r="C292" s="174"/>
      <c r="D292" s="139"/>
      <c r="E292" s="139"/>
      <c r="F292" s="139"/>
      <c r="G292" s="139"/>
      <c r="H292" s="139"/>
      <c r="I292" s="139"/>
      <c r="J292" s="139"/>
      <c r="K292" s="139"/>
      <c r="L292" s="161"/>
      <c r="M292" s="161"/>
      <c r="N292" s="161"/>
    </row>
    <row r="293" spans="1:14" s="133" customFormat="1" ht="18" customHeight="1">
      <c r="A293" s="139"/>
      <c r="B293" s="174"/>
      <c r="C293" s="174"/>
      <c r="D293" s="139"/>
      <c r="E293" s="139"/>
      <c r="F293" s="139"/>
      <c r="G293" s="139"/>
      <c r="H293" s="139"/>
      <c r="I293" s="139"/>
      <c r="J293" s="139"/>
      <c r="K293" s="139"/>
      <c r="L293" s="161"/>
      <c r="M293" s="161"/>
      <c r="N293" s="161"/>
    </row>
    <row r="294" spans="1:14" s="133" customFormat="1" ht="18" customHeight="1">
      <c r="A294" s="139"/>
      <c r="B294" s="174"/>
      <c r="C294" s="174"/>
      <c r="D294" s="139"/>
      <c r="E294" s="139"/>
      <c r="F294" s="139"/>
      <c r="G294" s="139"/>
      <c r="H294" s="139"/>
      <c r="I294" s="139"/>
      <c r="J294" s="139"/>
      <c r="K294" s="139"/>
      <c r="L294" s="161"/>
      <c r="M294" s="161"/>
      <c r="N294" s="161"/>
    </row>
    <row r="295" spans="1:14" s="133" customFormat="1" ht="18" customHeight="1">
      <c r="A295" s="139"/>
      <c r="B295" s="174"/>
      <c r="C295" s="174"/>
      <c r="D295" s="139"/>
      <c r="E295" s="139"/>
      <c r="F295" s="139"/>
      <c r="G295" s="139"/>
      <c r="H295" s="139"/>
      <c r="I295" s="139"/>
      <c r="J295" s="139"/>
      <c r="K295" s="139"/>
      <c r="L295" s="161"/>
      <c r="M295" s="161"/>
      <c r="N295" s="161"/>
    </row>
    <row r="296" spans="1:14" s="133" customFormat="1" ht="18" customHeight="1">
      <c r="A296" s="139"/>
      <c r="B296" s="174"/>
      <c r="C296" s="174"/>
      <c r="D296" s="139"/>
      <c r="E296" s="139"/>
      <c r="F296" s="139"/>
      <c r="G296" s="139"/>
      <c r="H296" s="139"/>
      <c r="I296" s="139"/>
      <c r="J296" s="139"/>
      <c r="K296" s="139"/>
      <c r="L296" s="161"/>
      <c r="M296" s="161"/>
      <c r="N296" s="161"/>
    </row>
    <row r="297" spans="1:14" s="133" customFormat="1" ht="18" customHeight="1">
      <c r="A297" s="139"/>
      <c r="B297" s="174"/>
      <c r="C297" s="174"/>
      <c r="D297" s="139"/>
      <c r="E297" s="139"/>
      <c r="F297" s="139"/>
      <c r="G297" s="139"/>
      <c r="H297" s="139"/>
      <c r="I297" s="139"/>
      <c r="J297" s="139"/>
      <c r="K297" s="139"/>
      <c r="L297" s="161"/>
      <c r="M297" s="161"/>
      <c r="N297" s="161"/>
    </row>
    <row r="298" spans="1:14" s="133" customFormat="1" ht="18" customHeight="1">
      <c r="A298" s="139"/>
      <c r="B298" s="174"/>
      <c r="C298" s="174"/>
      <c r="D298" s="139"/>
      <c r="E298" s="139"/>
      <c r="F298" s="139"/>
      <c r="G298" s="139"/>
      <c r="H298" s="139"/>
      <c r="I298" s="139"/>
      <c r="J298" s="139"/>
      <c r="K298" s="139"/>
      <c r="L298" s="161"/>
      <c r="M298" s="161"/>
      <c r="N298" s="161"/>
    </row>
    <row r="299" spans="1:14" s="133" customFormat="1" ht="18" customHeight="1">
      <c r="A299" s="139"/>
      <c r="B299" s="174"/>
      <c r="C299" s="174"/>
      <c r="D299" s="139"/>
      <c r="E299" s="139"/>
      <c r="F299" s="139"/>
      <c r="G299" s="139"/>
      <c r="H299" s="139"/>
      <c r="I299" s="139"/>
      <c r="J299" s="139"/>
      <c r="K299" s="139"/>
      <c r="L299" s="161"/>
      <c r="M299" s="161"/>
      <c r="N299" s="161"/>
    </row>
    <row r="300" spans="1:14" s="133" customFormat="1" ht="18" customHeight="1">
      <c r="A300" s="139"/>
      <c r="B300" s="174"/>
      <c r="C300" s="174"/>
      <c r="D300" s="139"/>
      <c r="E300" s="139"/>
      <c r="F300" s="139"/>
      <c r="G300" s="139"/>
      <c r="H300" s="139"/>
      <c r="I300" s="139"/>
      <c r="J300" s="139"/>
      <c r="K300" s="139"/>
      <c r="L300" s="161"/>
      <c r="M300" s="161"/>
      <c r="N300" s="161"/>
    </row>
    <row r="301" spans="1:14" s="133" customFormat="1" ht="18" customHeight="1">
      <c r="A301" s="139"/>
      <c r="B301" s="174"/>
      <c r="C301" s="174"/>
      <c r="D301" s="139"/>
      <c r="E301" s="139"/>
      <c r="F301" s="139"/>
      <c r="G301" s="139"/>
      <c r="H301" s="139"/>
      <c r="I301" s="139"/>
      <c r="J301" s="139"/>
      <c r="K301" s="139"/>
      <c r="L301" s="161"/>
      <c r="M301" s="161"/>
      <c r="N301" s="161"/>
    </row>
    <row r="302" spans="1:14" s="133" customFormat="1" ht="18" customHeight="1">
      <c r="A302" s="139"/>
      <c r="B302" s="174"/>
      <c r="C302" s="174"/>
      <c r="D302" s="139"/>
      <c r="E302" s="139"/>
      <c r="F302" s="139"/>
      <c r="G302" s="139"/>
      <c r="H302" s="139"/>
      <c r="I302" s="139"/>
      <c r="J302" s="139"/>
      <c r="K302" s="139"/>
      <c r="L302" s="161"/>
      <c r="M302" s="161"/>
      <c r="N302" s="161"/>
    </row>
    <row r="303" spans="1:14" s="133" customFormat="1" ht="18" customHeight="1">
      <c r="A303" s="139"/>
      <c r="B303" s="174"/>
      <c r="C303" s="174"/>
      <c r="D303" s="139"/>
      <c r="E303" s="139"/>
      <c r="F303" s="139"/>
      <c r="G303" s="139"/>
      <c r="H303" s="139"/>
      <c r="I303" s="139"/>
      <c r="J303" s="139"/>
      <c r="K303" s="139"/>
      <c r="L303" s="161"/>
      <c r="M303" s="161"/>
      <c r="N303" s="161"/>
    </row>
    <row r="304" spans="1:14" s="133" customFormat="1" ht="18" customHeight="1">
      <c r="A304" s="139"/>
      <c r="B304" s="174"/>
      <c r="C304" s="174"/>
      <c r="D304" s="139"/>
      <c r="E304" s="139"/>
      <c r="F304" s="139"/>
      <c r="G304" s="139"/>
      <c r="H304" s="139"/>
      <c r="I304" s="139"/>
      <c r="J304" s="139"/>
      <c r="K304" s="139"/>
      <c r="L304" s="161"/>
      <c r="M304" s="161"/>
      <c r="N304" s="161"/>
    </row>
    <row r="305" spans="1:14" s="133" customFormat="1" ht="18" customHeight="1">
      <c r="A305" s="139"/>
      <c r="B305" s="174"/>
      <c r="C305" s="174"/>
      <c r="D305" s="139"/>
      <c r="E305" s="139"/>
      <c r="F305" s="139"/>
      <c r="G305" s="139"/>
      <c r="H305" s="139"/>
      <c r="I305" s="139"/>
      <c r="J305" s="139"/>
      <c r="K305" s="139"/>
      <c r="L305" s="161"/>
      <c r="M305" s="161"/>
      <c r="N305" s="161"/>
    </row>
    <row r="306" spans="1:14" s="133" customFormat="1" ht="18" customHeight="1">
      <c r="A306" s="139"/>
      <c r="B306" s="174"/>
      <c r="C306" s="174"/>
      <c r="D306" s="139"/>
      <c r="E306" s="139"/>
      <c r="F306" s="139"/>
      <c r="G306" s="139"/>
      <c r="H306" s="139"/>
      <c r="I306" s="139"/>
      <c r="J306" s="139"/>
      <c r="K306" s="139"/>
      <c r="L306" s="161"/>
      <c r="M306" s="161"/>
      <c r="N306" s="161"/>
    </row>
    <row r="307" spans="1:14" s="133" customFormat="1" ht="18" customHeight="1">
      <c r="A307" s="139"/>
      <c r="B307" s="174"/>
      <c r="C307" s="174"/>
      <c r="D307" s="139"/>
      <c r="E307" s="139"/>
      <c r="F307" s="139"/>
      <c r="G307" s="139"/>
      <c r="H307" s="139"/>
      <c r="I307" s="139"/>
      <c r="J307" s="139"/>
      <c r="K307" s="139"/>
      <c r="L307" s="161"/>
      <c r="M307" s="161"/>
      <c r="N307" s="161"/>
    </row>
    <row r="308" spans="1:14" s="133" customFormat="1" ht="18" customHeight="1">
      <c r="A308" s="139"/>
      <c r="B308" s="174"/>
      <c r="C308" s="174"/>
      <c r="D308" s="139"/>
      <c r="E308" s="139"/>
      <c r="F308" s="139"/>
      <c r="G308" s="139"/>
      <c r="H308" s="139"/>
      <c r="I308" s="139"/>
      <c r="J308" s="139"/>
      <c r="K308" s="139"/>
      <c r="L308" s="161"/>
      <c r="M308" s="161"/>
      <c r="N308" s="161"/>
    </row>
    <row r="309" spans="1:14" s="133" customFormat="1" ht="18" customHeight="1">
      <c r="A309" s="139"/>
      <c r="B309" s="174"/>
      <c r="C309" s="174"/>
      <c r="D309" s="139"/>
      <c r="E309" s="139"/>
      <c r="F309" s="139"/>
      <c r="G309" s="139"/>
      <c r="H309" s="139"/>
      <c r="I309" s="139"/>
      <c r="J309" s="139"/>
      <c r="K309" s="139"/>
      <c r="L309" s="161"/>
      <c r="M309" s="161"/>
      <c r="N309" s="161"/>
    </row>
    <row r="310" spans="1:14" s="133" customFormat="1" ht="18" customHeight="1">
      <c r="A310" s="139"/>
      <c r="B310" s="174"/>
      <c r="C310" s="174"/>
      <c r="D310" s="139"/>
      <c r="E310" s="139"/>
      <c r="F310" s="139"/>
      <c r="G310" s="139"/>
      <c r="H310" s="139"/>
      <c r="I310" s="139"/>
      <c r="J310" s="139"/>
      <c r="K310" s="139"/>
      <c r="L310" s="161"/>
      <c r="M310" s="161"/>
      <c r="N310" s="161"/>
    </row>
    <row r="311" spans="1:14" s="133" customFormat="1" ht="18" customHeight="1">
      <c r="A311" s="139"/>
      <c r="B311" s="174"/>
      <c r="C311" s="174"/>
      <c r="D311" s="139"/>
      <c r="E311" s="139"/>
      <c r="F311" s="139"/>
      <c r="G311" s="139"/>
      <c r="H311" s="139"/>
      <c r="I311" s="139"/>
      <c r="J311" s="139"/>
      <c r="K311" s="139"/>
      <c r="L311" s="161"/>
      <c r="M311" s="161"/>
      <c r="N311" s="161"/>
    </row>
    <row r="312" spans="1:14" s="133" customFormat="1" ht="18" customHeight="1">
      <c r="A312" s="139"/>
      <c r="B312" s="174"/>
      <c r="C312" s="174"/>
      <c r="D312" s="139"/>
      <c r="E312" s="139"/>
      <c r="F312" s="139"/>
      <c r="G312" s="139"/>
      <c r="H312" s="139"/>
      <c r="I312" s="139"/>
      <c r="J312" s="139"/>
      <c r="K312" s="139"/>
      <c r="L312" s="161"/>
      <c r="M312" s="161"/>
      <c r="N312" s="161"/>
    </row>
    <row r="313" spans="1:14" s="133" customFormat="1" ht="18" customHeight="1">
      <c r="A313" s="139"/>
      <c r="B313" s="174"/>
      <c r="C313" s="174"/>
      <c r="D313" s="139"/>
      <c r="E313" s="139"/>
      <c r="F313" s="139"/>
      <c r="G313" s="139"/>
      <c r="H313" s="139"/>
      <c r="I313" s="139"/>
      <c r="J313" s="139"/>
      <c r="K313" s="139"/>
      <c r="L313" s="161"/>
      <c r="M313" s="161"/>
      <c r="N313" s="161"/>
    </row>
    <row r="314" spans="1:14" s="133" customFormat="1" ht="18" customHeight="1">
      <c r="A314" s="139"/>
      <c r="B314" s="174"/>
      <c r="C314" s="174"/>
      <c r="D314" s="139"/>
      <c r="E314" s="139"/>
      <c r="F314" s="139"/>
      <c r="G314" s="139"/>
      <c r="H314" s="139"/>
      <c r="I314" s="139"/>
      <c r="J314" s="139"/>
      <c r="K314" s="139"/>
      <c r="L314" s="161"/>
      <c r="M314" s="161"/>
      <c r="N314" s="161"/>
    </row>
    <row r="315" spans="1:14" s="133" customFormat="1" ht="18" customHeight="1">
      <c r="A315" s="139"/>
      <c r="B315" s="174"/>
      <c r="C315" s="174"/>
      <c r="D315" s="139"/>
      <c r="E315" s="139"/>
      <c r="F315" s="139"/>
      <c r="G315" s="139"/>
      <c r="H315" s="139"/>
      <c r="I315" s="139"/>
      <c r="J315" s="139"/>
      <c r="K315" s="139"/>
      <c r="L315" s="161"/>
      <c r="M315" s="161"/>
      <c r="N315" s="161"/>
    </row>
    <row r="316" spans="1:14" s="133" customFormat="1" ht="18" customHeight="1">
      <c r="A316" s="139"/>
      <c r="B316" s="174"/>
      <c r="C316" s="174"/>
      <c r="D316" s="139"/>
      <c r="E316" s="139"/>
      <c r="F316" s="139"/>
      <c r="G316" s="139"/>
      <c r="H316" s="139"/>
      <c r="I316" s="139"/>
      <c r="J316" s="139"/>
      <c r="K316" s="139"/>
      <c r="L316" s="161"/>
      <c r="M316" s="161"/>
      <c r="N316" s="161"/>
    </row>
    <row r="317" spans="1:14" s="133" customFormat="1" ht="18" customHeight="1">
      <c r="A317" s="139"/>
      <c r="B317" s="174"/>
      <c r="C317" s="174"/>
      <c r="D317" s="139"/>
      <c r="E317" s="139"/>
      <c r="F317" s="139"/>
      <c r="G317" s="139"/>
      <c r="H317" s="139"/>
      <c r="I317" s="139"/>
      <c r="J317" s="139"/>
      <c r="K317" s="139"/>
      <c r="L317" s="161"/>
      <c r="M317" s="161"/>
      <c r="N317" s="161"/>
    </row>
    <row r="318" spans="1:14" s="133" customFormat="1" ht="18" customHeight="1">
      <c r="A318" s="139"/>
      <c r="B318" s="174"/>
      <c r="C318" s="174"/>
      <c r="D318" s="139"/>
      <c r="E318" s="139"/>
      <c r="F318" s="139"/>
      <c r="G318" s="139"/>
      <c r="H318" s="139"/>
      <c r="I318" s="139"/>
      <c r="J318" s="139"/>
      <c r="K318" s="139"/>
      <c r="L318" s="161"/>
      <c r="M318" s="161"/>
      <c r="N318" s="161"/>
    </row>
    <row r="319" spans="1:14" s="133" customFormat="1" ht="18" customHeight="1">
      <c r="A319" s="139"/>
      <c r="B319" s="179"/>
      <c r="C319" s="179"/>
      <c r="D319" s="139"/>
      <c r="E319" s="139"/>
      <c r="F319" s="139"/>
      <c r="G319" s="139"/>
      <c r="H319" s="139"/>
      <c r="I319" s="139"/>
      <c r="J319" s="139"/>
      <c r="K319" s="139"/>
      <c r="L319" s="161"/>
      <c r="M319" s="161"/>
      <c r="N319" s="161"/>
    </row>
    <row r="320" spans="1:14" s="133" customFormat="1" ht="18" customHeight="1">
      <c r="A320" s="139"/>
      <c r="B320" s="174"/>
      <c r="C320" s="174"/>
      <c r="D320" s="139"/>
      <c r="E320" s="139"/>
      <c r="F320" s="139"/>
      <c r="G320" s="139"/>
      <c r="H320" s="139"/>
      <c r="I320" s="139"/>
      <c r="J320" s="139"/>
      <c r="K320" s="139"/>
      <c r="L320" s="161"/>
      <c r="M320" s="161"/>
      <c r="N320" s="161"/>
    </row>
    <row r="321" spans="1:14" s="133" customFormat="1" ht="18" customHeight="1">
      <c r="A321" s="139"/>
      <c r="B321" s="174"/>
      <c r="C321" s="174"/>
      <c r="D321" s="139"/>
      <c r="E321" s="139"/>
      <c r="F321" s="139"/>
      <c r="G321" s="139"/>
      <c r="H321" s="139"/>
      <c r="I321" s="139"/>
      <c r="J321" s="139"/>
      <c r="K321" s="139"/>
      <c r="L321" s="161"/>
      <c r="M321" s="161"/>
      <c r="N321" s="161"/>
    </row>
    <row r="322" spans="1:14" s="133" customFormat="1" ht="18" customHeight="1">
      <c r="A322" s="139"/>
      <c r="B322" s="174"/>
      <c r="C322" s="174"/>
      <c r="D322" s="139"/>
      <c r="E322" s="139"/>
      <c r="F322" s="139"/>
      <c r="G322" s="139"/>
      <c r="H322" s="139"/>
      <c r="I322" s="139"/>
      <c r="J322" s="139"/>
      <c r="K322" s="139"/>
      <c r="L322" s="161"/>
      <c r="M322" s="161"/>
      <c r="N322" s="161"/>
    </row>
    <row r="323" spans="1:14" s="133" customFormat="1" ht="18" customHeight="1">
      <c r="A323" s="139"/>
      <c r="B323" s="174"/>
      <c r="C323" s="174"/>
      <c r="D323" s="139"/>
      <c r="E323" s="139"/>
      <c r="F323" s="139"/>
      <c r="G323" s="139"/>
      <c r="H323" s="139"/>
      <c r="I323" s="139"/>
      <c r="J323" s="139"/>
      <c r="K323" s="139"/>
      <c r="L323" s="161"/>
      <c r="M323" s="161"/>
      <c r="N323" s="161"/>
    </row>
    <row r="324" spans="1:14" s="133" customFormat="1" ht="18" customHeight="1">
      <c r="A324" s="139"/>
      <c r="B324" s="174"/>
      <c r="C324" s="174"/>
      <c r="D324" s="139"/>
      <c r="E324" s="139"/>
      <c r="F324" s="139"/>
      <c r="G324" s="139"/>
      <c r="H324" s="139"/>
      <c r="I324" s="139"/>
      <c r="J324" s="139"/>
      <c r="K324" s="139"/>
      <c r="L324" s="161"/>
      <c r="M324" s="161"/>
      <c r="N324" s="161"/>
    </row>
    <row r="325" spans="1:14" s="133" customFormat="1" ht="18" customHeight="1">
      <c r="A325" s="139"/>
      <c r="B325" s="174"/>
      <c r="C325" s="174"/>
      <c r="D325" s="139"/>
      <c r="E325" s="139"/>
      <c r="F325" s="139"/>
      <c r="G325" s="139"/>
      <c r="H325" s="139"/>
      <c r="I325" s="139"/>
      <c r="J325" s="139"/>
      <c r="K325" s="139"/>
      <c r="L325" s="161"/>
      <c r="M325" s="161"/>
      <c r="N325" s="161"/>
    </row>
    <row r="326" spans="1:14" s="133" customFormat="1" ht="18" customHeight="1">
      <c r="A326" s="139"/>
      <c r="B326" s="174"/>
      <c r="C326" s="174"/>
      <c r="D326" s="139"/>
      <c r="E326" s="139"/>
      <c r="F326" s="139"/>
      <c r="G326" s="139"/>
      <c r="H326" s="139"/>
      <c r="I326" s="139"/>
      <c r="J326" s="139"/>
      <c r="K326" s="139"/>
      <c r="L326" s="161"/>
      <c r="M326" s="161"/>
      <c r="N326" s="161"/>
    </row>
    <row r="327" spans="1:14" s="133" customFormat="1" ht="18" customHeight="1">
      <c r="A327" s="139"/>
      <c r="B327" s="174"/>
      <c r="C327" s="174"/>
      <c r="D327" s="139"/>
      <c r="E327" s="139"/>
      <c r="F327" s="139"/>
      <c r="G327" s="139"/>
      <c r="H327" s="139"/>
      <c r="I327" s="139"/>
      <c r="J327" s="139"/>
      <c r="K327" s="139"/>
      <c r="L327" s="161"/>
      <c r="M327" s="161"/>
      <c r="N327" s="161"/>
    </row>
    <row r="328" spans="1:14" s="133" customFormat="1" ht="18" customHeight="1">
      <c r="A328" s="139"/>
      <c r="B328" s="174"/>
      <c r="C328" s="174"/>
      <c r="D328" s="139"/>
      <c r="E328" s="139"/>
      <c r="F328" s="139"/>
      <c r="G328" s="139"/>
      <c r="H328" s="139"/>
      <c r="I328" s="139"/>
      <c r="J328" s="139"/>
      <c r="K328" s="139"/>
      <c r="L328" s="161"/>
      <c r="M328" s="161"/>
      <c r="N328" s="161"/>
    </row>
    <row r="329" spans="1:14" s="133" customFormat="1" ht="18" customHeight="1">
      <c r="A329" s="139"/>
      <c r="B329" s="174"/>
      <c r="C329" s="174"/>
      <c r="D329" s="139"/>
      <c r="E329" s="139"/>
      <c r="F329" s="139"/>
      <c r="G329" s="139"/>
      <c r="H329" s="139"/>
      <c r="I329" s="139"/>
      <c r="J329" s="139"/>
      <c r="K329" s="139"/>
      <c r="L329" s="161"/>
      <c r="M329" s="161"/>
      <c r="N329" s="161"/>
    </row>
    <row r="330" spans="1:14" s="133" customFormat="1" ht="18" customHeight="1">
      <c r="A330" s="139"/>
      <c r="B330" s="174"/>
      <c r="C330" s="174"/>
      <c r="D330" s="139"/>
      <c r="E330" s="139"/>
      <c r="F330" s="139"/>
      <c r="G330" s="139"/>
      <c r="H330" s="139"/>
      <c r="I330" s="139"/>
      <c r="J330" s="139"/>
      <c r="K330" s="139"/>
      <c r="L330" s="161"/>
      <c r="M330" s="161"/>
      <c r="N330" s="161"/>
    </row>
    <row r="331" spans="1:14" s="133" customFormat="1" ht="18" customHeight="1">
      <c r="A331" s="139"/>
      <c r="B331" s="174"/>
      <c r="C331" s="174"/>
      <c r="D331" s="139"/>
      <c r="E331" s="139"/>
      <c r="F331" s="139"/>
      <c r="G331" s="139"/>
      <c r="H331" s="139"/>
      <c r="I331" s="139"/>
      <c r="J331" s="139"/>
      <c r="K331" s="139"/>
      <c r="L331" s="161"/>
      <c r="M331" s="161"/>
      <c r="N331" s="161"/>
    </row>
    <row r="332" spans="1:14" s="133" customFormat="1" ht="18" customHeight="1">
      <c r="A332" s="139"/>
      <c r="B332" s="174"/>
      <c r="C332" s="174"/>
      <c r="D332" s="139"/>
      <c r="E332" s="139"/>
      <c r="F332" s="139"/>
      <c r="G332" s="139"/>
      <c r="H332" s="139"/>
      <c r="I332" s="139"/>
      <c r="J332" s="139"/>
      <c r="K332" s="139"/>
      <c r="L332" s="161"/>
      <c r="M332" s="161"/>
      <c r="N332" s="161"/>
    </row>
    <row r="333" spans="1:14" s="133" customFormat="1" ht="18" customHeight="1">
      <c r="A333" s="139"/>
      <c r="B333" s="174"/>
      <c r="C333" s="174"/>
      <c r="D333" s="139"/>
      <c r="E333" s="139"/>
      <c r="F333" s="139"/>
      <c r="G333" s="139"/>
      <c r="H333" s="139"/>
      <c r="I333" s="139"/>
      <c r="J333" s="139"/>
      <c r="K333" s="139"/>
      <c r="L333" s="161"/>
      <c r="M333" s="161"/>
      <c r="N333" s="161"/>
    </row>
    <row r="334" spans="1:14" s="133" customFormat="1" ht="18" customHeight="1">
      <c r="A334" s="139"/>
      <c r="B334" s="174"/>
      <c r="C334" s="174"/>
      <c r="D334" s="139"/>
      <c r="E334" s="139"/>
      <c r="F334" s="139"/>
      <c r="G334" s="139"/>
      <c r="H334" s="139"/>
      <c r="I334" s="139"/>
      <c r="J334" s="139"/>
      <c r="K334" s="139"/>
      <c r="L334" s="161"/>
      <c r="M334" s="161"/>
      <c r="N334" s="161"/>
    </row>
    <row r="335" spans="1:14" s="133" customFormat="1" ht="18" customHeight="1">
      <c r="A335" s="139"/>
      <c r="B335" s="174"/>
      <c r="C335" s="174"/>
      <c r="D335" s="139"/>
      <c r="E335" s="139"/>
      <c r="F335" s="139"/>
      <c r="G335" s="139"/>
      <c r="H335" s="139"/>
      <c r="I335" s="139"/>
      <c r="J335" s="139"/>
      <c r="K335" s="139"/>
      <c r="L335" s="161"/>
      <c r="M335" s="161"/>
      <c r="N335" s="161"/>
    </row>
    <row r="336" spans="1:14" s="133" customFormat="1" ht="18" customHeight="1">
      <c r="A336" s="139"/>
      <c r="B336" s="174"/>
      <c r="C336" s="174"/>
      <c r="D336" s="139"/>
      <c r="E336" s="139"/>
      <c r="F336" s="139"/>
      <c r="G336" s="139"/>
      <c r="H336" s="139"/>
      <c r="I336" s="139"/>
      <c r="J336" s="139"/>
      <c r="K336" s="139"/>
      <c r="L336" s="161"/>
      <c r="M336" s="161"/>
      <c r="N336" s="161"/>
    </row>
    <row r="337" spans="1:14" s="133" customFormat="1" ht="18" customHeight="1">
      <c r="A337" s="139"/>
      <c r="B337" s="174"/>
      <c r="C337" s="174"/>
      <c r="D337" s="139"/>
      <c r="E337" s="139"/>
      <c r="F337" s="139"/>
      <c r="G337" s="139"/>
      <c r="H337" s="139"/>
      <c r="I337" s="139"/>
      <c r="J337" s="139"/>
      <c r="K337" s="139"/>
      <c r="L337" s="161"/>
      <c r="M337" s="161"/>
      <c r="N337" s="161"/>
    </row>
    <row r="338" spans="1:14" s="133" customFormat="1" ht="18" customHeight="1">
      <c r="A338" s="139"/>
      <c r="B338" s="174"/>
      <c r="C338" s="174"/>
      <c r="D338" s="139"/>
      <c r="E338" s="139"/>
      <c r="F338" s="139"/>
      <c r="G338" s="139"/>
      <c r="H338" s="139"/>
      <c r="I338" s="139"/>
      <c r="J338" s="139"/>
      <c r="K338" s="139"/>
      <c r="L338" s="161"/>
      <c r="M338" s="161"/>
      <c r="N338" s="161"/>
    </row>
    <row r="339" spans="1:14" s="133" customFormat="1" ht="18" customHeight="1">
      <c r="A339" s="139"/>
      <c r="B339" s="174"/>
      <c r="C339" s="174"/>
      <c r="D339" s="139"/>
      <c r="E339" s="139"/>
      <c r="F339" s="139"/>
      <c r="G339" s="139"/>
      <c r="H339" s="139"/>
      <c r="I339" s="139"/>
      <c r="J339" s="139"/>
      <c r="K339" s="139"/>
      <c r="L339" s="161"/>
      <c r="M339" s="161"/>
      <c r="N339" s="161"/>
    </row>
    <row r="340" spans="1:14" s="133" customFormat="1" ht="18" customHeight="1">
      <c r="A340" s="139"/>
      <c r="B340" s="174"/>
      <c r="C340" s="174"/>
      <c r="D340" s="139"/>
      <c r="E340" s="139"/>
      <c r="F340" s="139"/>
      <c r="G340" s="139"/>
      <c r="H340" s="139"/>
      <c r="I340" s="139"/>
      <c r="J340" s="139"/>
      <c r="K340" s="139"/>
      <c r="L340" s="161"/>
      <c r="M340" s="161"/>
      <c r="N340" s="161"/>
    </row>
    <row r="341" spans="1:14" s="133" customFormat="1" ht="18" customHeight="1">
      <c r="A341" s="139"/>
      <c r="B341" s="174"/>
      <c r="C341" s="174"/>
      <c r="D341" s="139"/>
      <c r="E341" s="139"/>
      <c r="F341" s="139"/>
      <c r="G341" s="139"/>
      <c r="H341" s="139"/>
      <c r="I341" s="139"/>
      <c r="J341" s="139"/>
      <c r="K341" s="139"/>
      <c r="L341" s="161"/>
      <c r="M341" s="161"/>
      <c r="N341" s="161"/>
    </row>
    <row r="342" spans="1:14" s="133" customFormat="1" ht="18" customHeight="1">
      <c r="A342" s="139"/>
      <c r="B342" s="174"/>
      <c r="C342" s="174"/>
      <c r="D342" s="139"/>
      <c r="E342" s="139"/>
      <c r="F342" s="139"/>
      <c r="G342" s="139"/>
      <c r="H342" s="139"/>
      <c r="I342" s="139"/>
      <c r="J342" s="139"/>
      <c r="K342" s="139"/>
      <c r="L342" s="161"/>
      <c r="M342" s="161"/>
      <c r="N342" s="161"/>
    </row>
    <row r="343" spans="1:14" s="133" customFormat="1" ht="18" customHeight="1">
      <c r="A343" s="139"/>
      <c r="B343" s="174"/>
      <c r="C343" s="174"/>
      <c r="D343" s="139"/>
      <c r="E343" s="139"/>
      <c r="F343" s="139"/>
      <c r="G343" s="139"/>
      <c r="H343" s="139"/>
      <c r="I343" s="139"/>
      <c r="J343" s="139"/>
      <c r="K343" s="139"/>
      <c r="L343" s="161"/>
      <c r="M343" s="161"/>
      <c r="N343" s="161"/>
    </row>
    <row r="344" spans="1:14" s="133" customFormat="1" ht="18" customHeight="1">
      <c r="A344" s="139"/>
      <c r="B344" s="174"/>
      <c r="C344" s="174"/>
      <c r="D344" s="139"/>
      <c r="E344" s="139"/>
      <c r="F344" s="139"/>
      <c r="G344" s="139"/>
      <c r="H344" s="139"/>
      <c r="I344" s="139"/>
      <c r="J344" s="139"/>
      <c r="K344" s="139"/>
      <c r="L344" s="161"/>
      <c r="M344" s="161"/>
      <c r="N344" s="161"/>
    </row>
    <row r="345" spans="1:14" s="133" customFormat="1" ht="18" customHeight="1">
      <c r="A345" s="139"/>
      <c r="B345" s="132"/>
      <c r="C345" s="132"/>
      <c r="D345" s="130"/>
      <c r="E345" s="130"/>
      <c r="F345" s="130"/>
      <c r="G345" s="130"/>
      <c r="H345" s="130"/>
      <c r="I345" s="130"/>
      <c r="J345" s="130"/>
      <c r="K345" s="130"/>
    </row>
  </sheetData>
  <conditionalFormatting sqref="E12:F27 E30:F30 E67:F96 E98:F250 E5:F10">
    <cfRule type="cellIs" dxfId="140" priority="122" stopIfTrue="1" operator="equal">
      <formula>55</formula>
    </cfRule>
  </conditionalFormatting>
  <conditionalFormatting sqref="K12:K27 G12:I27 G30:I30 K30 K67:K96 G67:I96 G98:K250 G5:K10">
    <cfRule type="cellIs" dxfId="139" priority="123" stopIfTrue="1" operator="equal">
      <formula>50</formula>
    </cfRule>
  </conditionalFormatting>
  <conditionalFormatting sqref="J12:J27 J30 J67:J96">
    <cfRule type="cellIs" dxfId="138" priority="121" stopIfTrue="1" operator="equal">
      <formula>50</formula>
    </cfRule>
  </conditionalFormatting>
  <conditionalFormatting sqref="E11:F11">
    <cfRule type="cellIs" dxfId="137" priority="119" stopIfTrue="1" operator="equal">
      <formula>55</formula>
    </cfRule>
  </conditionalFormatting>
  <conditionalFormatting sqref="G11:I11 K11">
    <cfRule type="cellIs" dxfId="136" priority="120" stopIfTrue="1" operator="equal">
      <formula>50</formula>
    </cfRule>
  </conditionalFormatting>
  <conditionalFormatting sqref="J11">
    <cfRule type="cellIs" dxfId="135" priority="118" stopIfTrue="1" operator="equal">
      <formula>50</formula>
    </cfRule>
  </conditionalFormatting>
  <conditionalFormatting sqref="E28:F28">
    <cfRule type="cellIs" dxfId="134" priority="116" stopIfTrue="1" operator="equal">
      <formula>55</formula>
    </cfRule>
  </conditionalFormatting>
  <conditionalFormatting sqref="G28:I28 K28">
    <cfRule type="cellIs" dxfId="133" priority="117" stopIfTrue="1" operator="equal">
      <formula>50</formula>
    </cfRule>
  </conditionalFormatting>
  <conditionalFormatting sqref="J28">
    <cfRule type="cellIs" dxfId="132" priority="115" stopIfTrue="1" operator="equal">
      <formula>50</formula>
    </cfRule>
  </conditionalFormatting>
  <conditionalFormatting sqref="E97:F97">
    <cfRule type="cellIs" dxfId="131" priority="113" stopIfTrue="1" operator="equal">
      <formula>55</formula>
    </cfRule>
  </conditionalFormatting>
  <conditionalFormatting sqref="G97:I97 K97">
    <cfRule type="cellIs" dxfId="130" priority="114" stopIfTrue="1" operator="equal">
      <formula>50</formula>
    </cfRule>
  </conditionalFormatting>
  <conditionalFormatting sqref="J97">
    <cfRule type="cellIs" dxfId="129" priority="112" stopIfTrue="1" operator="equal">
      <formula>50</formula>
    </cfRule>
  </conditionalFormatting>
  <conditionalFormatting sqref="E29:F29">
    <cfRule type="cellIs" dxfId="128" priority="110" stopIfTrue="1" operator="equal">
      <formula>55</formula>
    </cfRule>
  </conditionalFormatting>
  <conditionalFormatting sqref="G29:I29 K29">
    <cfRule type="cellIs" dxfId="127" priority="111" stopIfTrue="1" operator="equal">
      <formula>50</formula>
    </cfRule>
  </conditionalFormatting>
  <conditionalFormatting sqref="J29">
    <cfRule type="cellIs" dxfId="126" priority="109" stopIfTrue="1" operator="equal">
      <formula>50</formula>
    </cfRule>
  </conditionalFormatting>
  <conditionalFormatting sqref="E33:F33">
    <cfRule type="cellIs" dxfId="125" priority="107" stopIfTrue="1" operator="equal">
      <formula>55</formula>
    </cfRule>
  </conditionalFormatting>
  <conditionalFormatting sqref="G33:I33 K33">
    <cfRule type="cellIs" dxfId="124" priority="108" stopIfTrue="1" operator="equal">
      <formula>50</formula>
    </cfRule>
  </conditionalFormatting>
  <conditionalFormatting sqref="J33">
    <cfRule type="cellIs" dxfId="123" priority="106" stopIfTrue="1" operator="equal">
      <formula>50</formula>
    </cfRule>
  </conditionalFormatting>
  <conditionalFormatting sqref="E32:F32">
    <cfRule type="cellIs" dxfId="122" priority="104" stopIfTrue="1" operator="equal">
      <formula>55</formula>
    </cfRule>
  </conditionalFormatting>
  <conditionalFormatting sqref="G32:I32 K32">
    <cfRule type="cellIs" dxfId="121" priority="105" stopIfTrue="1" operator="equal">
      <formula>50</formula>
    </cfRule>
  </conditionalFormatting>
  <conditionalFormatting sqref="J32">
    <cfRule type="cellIs" dxfId="120" priority="103" stopIfTrue="1" operator="equal">
      <formula>50</formula>
    </cfRule>
  </conditionalFormatting>
  <conditionalFormatting sqref="E66:F66">
    <cfRule type="cellIs" dxfId="119" priority="101" stopIfTrue="1" operator="equal">
      <formula>55</formula>
    </cfRule>
  </conditionalFormatting>
  <conditionalFormatting sqref="G66:I66 K66">
    <cfRule type="cellIs" dxfId="118" priority="102" stopIfTrue="1" operator="equal">
      <formula>50</formula>
    </cfRule>
  </conditionalFormatting>
  <conditionalFormatting sqref="J66">
    <cfRule type="cellIs" dxfId="117" priority="100" stopIfTrue="1" operator="equal">
      <formula>50</formula>
    </cfRule>
  </conditionalFormatting>
  <conditionalFormatting sqref="E65:F65">
    <cfRule type="cellIs" dxfId="116" priority="98" stopIfTrue="1" operator="equal">
      <formula>55</formula>
    </cfRule>
  </conditionalFormatting>
  <conditionalFormatting sqref="G65:I65 K65">
    <cfRule type="cellIs" dxfId="115" priority="99" stopIfTrue="1" operator="equal">
      <formula>50</formula>
    </cfRule>
  </conditionalFormatting>
  <conditionalFormatting sqref="J65">
    <cfRule type="cellIs" dxfId="114" priority="97" stopIfTrue="1" operator="equal">
      <formula>50</formula>
    </cfRule>
  </conditionalFormatting>
  <conditionalFormatting sqref="E63:F63">
    <cfRule type="cellIs" dxfId="113" priority="95" stopIfTrue="1" operator="equal">
      <formula>55</formula>
    </cfRule>
  </conditionalFormatting>
  <conditionalFormatting sqref="G63:I63 K63">
    <cfRule type="cellIs" dxfId="112" priority="96" stopIfTrue="1" operator="equal">
      <formula>50</formula>
    </cfRule>
  </conditionalFormatting>
  <conditionalFormatting sqref="J63">
    <cfRule type="cellIs" dxfId="111" priority="94" stopIfTrue="1" operator="equal">
      <formula>50</formula>
    </cfRule>
  </conditionalFormatting>
  <conditionalFormatting sqref="E64:F64">
    <cfRule type="cellIs" dxfId="110" priority="92" stopIfTrue="1" operator="equal">
      <formula>55</formula>
    </cfRule>
  </conditionalFormatting>
  <conditionalFormatting sqref="G64:I64 K64">
    <cfRule type="cellIs" dxfId="109" priority="93" stopIfTrue="1" operator="equal">
      <formula>50</formula>
    </cfRule>
  </conditionalFormatting>
  <conditionalFormatting sqref="J64">
    <cfRule type="cellIs" dxfId="108" priority="91" stopIfTrue="1" operator="equal">
      <formula>50</formula>
    </cfRule>
  </conditionalFormatting>
  <conditionalFormatting sqref="E31:F31">
    <cfRule type="cellIs" dxfId="107" priority="89" stopIfTrue="1" operator="equal">
      <formula>55</formula>
    </cfRule>
  </conditionalFormatting>
  <conditionalFormatting sqref="G31:I31 K31">
    <cfRule type="cellIs" dxfId="106" priority="90" stopIfTrue="1" operator="equal">
      <formula>50</formula>
    </cfRule>
  </conditionalFormatting>
  <conditionalFormatting sqref="J31">
    <cfRule type="cellIs" dxfId="105" priority="88" stopIfTrue="1" operator="equal">
      <formula>50</formula>
    </cfRule>
  </conditionalFormatting>
  <conditionalFormatting sqref="E34:F34">
    <cfRule type="cellIs" dxfId="104" priority="86" stopIfTrue="1" operator="equal">
      <formula>55</formula>
    </cfRule>
  </conditionalFormatting>
  <conditionalFormatting sqref="G34:I34 K34">
    <cfRule type="cellIs" dxfId="103" priority="87" stopIfTrue="1" operator="equal">
      <formula>50</formula>
    </cfRule>
  </conditionalFormatting>
  <conditionalFormatting sqref="J34">
    <cfRule type="cellIs" dxfId="102" priority="85" stopIfTrue="1" operator="equal">
      <formula>50</formula>
    </cfRule>
  </conditionalFormatting>
  <conditionalFormatting sqref="E35:F35">
    <cfRule type="cellIs" dxfId="101" priority="83" stopIfTrue="1" operator="equal">
      <formula>55</formula>
    </cfRule>
  </conditionalFormatting>
  <conditionalFormatting sqref="G35:I35 K35">
    <cfRule type="cellIs" dxfId="100" priority="84" stopIfTrue="1" operator="equal">
      <formula>50</formula>
    </cfRule>
  </conditionalFormatting>
  <conditionalFormatting sqref="J35">
    <cfRule type="cellIs" dxfId="99" priority="82" stopIfTrue="1" operator="equal">
      <formula>50</formula>
    </cfRule>
  </conditionalFormatting>
  <conditionalFormatting sqref="E36:F36">
    <cfRule type="cellIs" dxfId="98" priority="80" stopIfTrue="1" operator="equal">
      <formula>55</formula>
    </cfRule>
  </conditionalFormatting>
  <conditionalFormatting sqref="G36:I36 K36">
    <cfRule type="cellIs" dxfId="97" priority="81" stopIfTrue="1" operator="equal">
      <formula>50</formula>
    </cfRule>
  </conditionalFormatting>
  <conditionalFormatting sqref="J36">
    <cfRule type="cellIs" dxfId="96" priority="79" stopIfTrue="1" operator="equal">
      <formula>50</formula>
    </cfRule>
  </conditionalFormatting>
  <conditionalFormatting sqref="E37:F37">
    <cfRule type="cellIs" dxfId="95" priority="77" stopIfTrue="1" operator="equal">
      <formula>55</formula>
    </cfRule>
  </conditionalFormatting>
  <conditionalFormatting sqref="G37:I37 K37">
    <cfRule type="cellIs" dxfId="94" priority="78" stopIfTrue="1" operator="equal">
      <formula>50</formula>
    </cfRule>
  </conditionalFormatting>
  <conditionalFormatting sqref="J37">
    <cfRule type="cellIs" dxfId="93" priority="76" stopIfTrue="1" operator="equal">
      <formula>50</formula>
    </cfRule>
  </conditionalFormatting>
  <conditionalFormatting sqref="E38:F38">
    <cfRule type="cellIs" dxfId="92" priority="74" stopIfTrue="1" operator="equal">
      <formula>55</formula>
    </cfRule>
  </conditionalFormatting>
  <conditionalFormatting sqref="G38:I38 K38">
    <cfRule type="cellIs" dxfId="91" priority="75" stopIfTrue="1" operator="equal">
      <formula>50</formula>
    </cfRule>
  </conditionalFormatting>
  <conditionalFormatting sqref="J38">
    <cfRule type="cellIs" dxfId="90" priority="73" stopIfTrue="1" operator="equal">
      <formula>50</formula>
    </cfRule>
  </conditionalFormatting>
  <conditionalFormatting sqref="E39:F39">
    <cfRule type="cellIs" dxfId="89" priority="71" stopIfTrue="1" operator="equal">
      <formula>55</formula>
    </cfRule>
  </conditionalFormatting>
  <conditionalFormatting sqref="G39:I39 K39">
    <cfRule type="cellIs" dxfId="88" priority="72" stopIfTrue="1" operator="equal">
      <formula>50</formula>
    </cfRule>
  </conditionalFormatting>
  <conditionalFormatting sqref="J39">
    <cfRule type="cellIs" dxfId="87" priority="70" stopIfTrue="1" operator="equal">
      <formula>50</formula>
    </cfRule>
  </conditionalFormatting>
  <conditionalFormatting sqref="E40:F40">
    <cfRule type="cellIs" dxfId="86" priority="68" stopIfTrue="1" operator="equal">
      <formula>55</formula>
    </cfRule>
  </conditionalFormatting>
  <conditionalFormatting sqref="G40:I40 K40">
    <cfRule type="cellIs" dxfId="85" priority="69" stopIfTrue="1" operator="equal">
      <formula>50</formula>
    </cfRule>
  </conditionalFormatting>
  <conditionalFormatting sqref="J40">
    <cfRule type="cellIs" dxfId="84" priority="67" stopIfTrue="1" operator="equal">
      <formula>50</formula>
    </cfRule>
  </conditionalFormatting>
  <conditionalFormatting sqref="E41:F41">
    <cfRule type="cellIs" dxfId="83" priority="65" stopIfTrue="1" operator="equal">
      <formula>55</formula>
    </cfRule>
  </conditionalFormatting>
  <conditionalFormatting sqref="G41:I41 K41">
    <cfRule type="cellIs" dxfId="82" priority="66" stopIfTrue="1" operator="equal">
      <formula>50</formula>
    </cfRule>
  </conditionalFormatting>
  <conditionalFormatting sqref="J41">
    <cfRule type="cellIs" dxfId="81" priority="64" stopIfTrue="1" operator="equal">
      <formula>50</formula>
    </cfRule>
  </conditionalFormatting>
  <conditionalFormatting sqref="E42:F42">
    <cfRule type="cellIs" dxfId="80" priority="62" stopIfTrue="1" operator="equal">
      <formula>55</formula>
    </cfRule>
  </conditionalFormatting>
  <conditionalFormatting sqref="G42:I42 K42">
    <cfRule type="cellIs" dxfId="79" priority="63" stopIfTrue="1" operator="equal">
      <formula>50</formula>
    </cfRule>
  </conditionalFormatting>
  <conditionalFormatting sqref="J42">
    <cfRule type="cellIs" dxfId="78" priority="61" stopIfTrue="1" operator="equal">
      <formula>50</formula>
    </cfRule>
  </conditionalFormatting>
  <conditionalFormatting sqref="E43:F43">
    <cfRule type="cellIs" dxfId="77" priority="59" stopIfTrue="1" operator="equal">
      <formula>55</formula>
    </cfRule>
  </conditionalFormatting>
  <conditionalFormatting sqref="G43:I43 K43">
    <cfRule type="cellIs" dxfId="76" priority="60" stopIfTrue="1" operator="equal">
      <formula>50</formula>
    </cfRule>
  </conditionalFormatting>
  <conditionalFormatting sqref="J43">
    <cfRule type="cellIs" dxfId="75" priority="58" stopIfTrue="1" operator="equal">
      <formula>50</formula>
    </cfRule>
  </conditionalFormatting>
  <conditionalFormatting sqref="E44:F44">
    <cfRule type="cellIs" dxfId="74" priority="56" stopIfTrue="1" operator="equal">
      <formula>55</formula>
    </cfRule>
  </conditionalFormatting>
  <conditionalFormatting sqref="G44:I44 K44">
    <cfRule type="cellIs" dxfId="73" priority="57" stopIfTrue="1" operator="equal">
      <formula>50</formula>
    </cfRule>
  </conditionalFormatting>
  <conditionalFormatting sqref="J44">
    <cfRule type="cellIs" dxfId="72" priority="55" stopIfTrue="1" operator="equal">
      <formula>50</formula>
    </cfRule>
  </conditionalFormatting>
  <conditionalFormatting sqref="E45:F45">
    <cfRule type="cellIs" dxfId="71" priority="53" stopIfTrue="1" operator="equal">
      <formula>55</formula>
    </cfRule>
  </conditionalFormatting>
  <conditionalFormatting sqref="G45:I45 K45">
    <cfRule type="cellIs" dxfId="70" priority="54" stopIfTrue="1" operator="equal">
      <formula>50</formula>
    </cfRule>
  </conditionalFormatting>
  <conditionalFormatting sqref="J45">
    <cfRule type="cellIs" dxfId="69" priority="52" stopIfTrue="1" operator="equal">
      <formula>50</formula>
    </cfRule>
  </conditionalFormatting>
  <conditionalFormatting sqref="E46:F46">
    <cfRule type="cellIs" dxfId="68" priority="50" stopIfTrue="1" operator="equal">
      <formula>55</formula>
    </cfRule>
  </conditionalFormatting>
  <conditionalFormatting sqref="G46:I46 K46">
    <cfRule type="cellIs" dxfId="67" priority="51" stopIfTrue="1" operator="equal">
      <formula>50</formula>
    </cfRule>
  </conditionalFormatting>
  <conditionalFormatting sqref="J46">
    <cfRule type="cellIs" dxfId="66" priority="49" stopIfTrue="1" operator="equal">
      <formula>50</formula>
    </cfRule>
  </conditionalFormatting>
  <conditionalFormatting sqref="E47:F47">
    <cfRule type="cellIs" dxfId="65" priority="47" stopIfTrue="1" operator="equal">
      <formula>55</formula>
    </cfRule>
  </conditionalFormatting>
  <conditionalFormatting sqref="G47:I47 K47">
    <cfRule type="cellIs" dxfId="64" priority="48" stopIfTrue="1" operator="equal">
      <formula>50</formula>
    </cfRule>
  </conditionalFormatting>
  <conditionalFormatting sqref="J47">
    <cfRule type="cellIs" dxfId="63" priority="46" stopIfTrue="1" operator="equal">
      <formula>50</formula>
    </cfRule>
  </conditionalFormatting>
  <conditionalFormatting sqref="E48:F48">
    <cfRule type="cellIs" dxfId="62" priority="44" stopIfTrue="1" operator="equal">
      <formula>55</formula>
    </cfRule>
  </conditionalFormatting>
  <conditionalFormatting sqref="G48:I48 K48">
    <cfRule type="cellIs" dxfId="61" priority="45" stopIfTrue="1" operator="equal">
      <formula>50</formula>
    </cfRule>
  </conditionalFormatting>
  <conditionalFormatting sqref="J48">
    <cfRule type="cellIs" dxfId="60" priority="43" stopIfTrue="1" operator="equal">
      <formula>50</formula>
    </cfRule>
  </conditionalFormatting>
  <conditionalFormatting sqref="E49:F49">
    <cfRule type="cellIs" dxfId="59" priority="41" stopIfTrue="1" operator="equal">
      <formula>55</formula>
    </cfRule>
  </conditionalFormatting>
  <conditionalFormatting sqref="G49:I49 K49">
    <cfRule type="cellIs" dxfId="58" priority="42" stopIfTrue="1" operator="equal">
      <formula>50</formula>
    </cfRule>
  </conditionalFormatting>
  <conditionalFormatting sqref="J49">
    <cfRule type="cellIs" dxfId="57" priority="40" stopIfTrue="1" operator="equal">
      <formula>50</formula>
    </cfRule>
  </conditionalFormatting>
  <conditionalFormatting sqref="E50:F50">
    <cfRule type="cellIs" dxfId="56" priority="38" stopIfTrue="1" operator="equal">
      <formula>55</formula>
    </cfRule>
  </conditionalFormatting>
  <conditionalFormatting sqref="G50:I50 K50">
    <cfRule type="cellIs" dxfId="55" priority="39" stopIfTrue="1" operator="equal">
      <formula>50</formula>
    </cfRule>
  </conditionalFormatting>
  <conditionalFormatting sqref="J50">
    <cfRule type="cellIs" dxfId="54" priority="37" stopIfTrue="1" operator="equal">
      <formula>50</formula>
    </cfRule>
  </conditionalFormatting>
  <conditionalFormatting sqref="E51:F51">
    <cfRule type="cellIs" dxfId="53" priority="35" stopIfTrue="1" operator="equal">
      <formula>55</formula>
    </cfRule>
  </conditionalFormatting>
  <conditionalFormatting sqref="G51:I51 K51">
    <cfRule type="cellIs" dxfId="52" priority="36" stopIfTrue="1" operator="equal">
      <formula>50</formula>
    </cfRule>
  </conditionalFormatting>
  <conditionalFormatting sqref="J51">
    <cfRule type="cellIs" dxfId="51" priority="34" stopIfTrue="1" operator="equal">
      <formula>50</formula>
    </cfRule>
  </conditionalFormatting>
  <conditionalFormatting sqref="E52:F52">
    <cfRule type="cellIs" dxfId="50" priority="32" stopIfTrue="1" operator="equal">
      <formula>55</formula>
    </cfRule>
  </conditionalFormatting>
  <conditionalFormatting sqref="G52:I52 K52">
    <cfRule type="cellIs" dxfId="49" priority="33" stopIfTrue="1" operator="equal">
      <formula>50</formula>
    </cfRule>
  </conditionalFormatting>
  <conditionalFormatting sqref="J52">
    <cfRule type="cellIs" dxfId="48" priority="31" stopIfTrue="1" operator="equal">
      <formula>50</formula>
    </cfRule>
  </conditionalFormatting>
  <conditionalFormatting sqref="E54:F54">
    <cfRule type="cellIs" dxfId="47" priority="29" stopIfTrue="1" operator="equal">
      <formula>55</formula>
    </cfRule>
  </conditionalFormatting>
  <conditionalFormatting sqref="G54:I54 K54">
    <cfRule type="cellIs" dxfId="46" priority="30" stopIfTrue="1" operator="equal">
      <formula>50</formula>
    </cfRule>
  </conditionalFormatting>
  <conditionalFormatting sqref="J54">
    <cfRule type="cellIs" dxfId="45" priority="28" stopIfTrue="1" operator="equal">
      <formula>50</formula>
    </cfRule>
  </conditionalFormatting>
  <conditionalFormatting sqref="E55:F55">
    <cfRule type="cellIs" dxfId="44" priority="26" stopIfTrue="1" operator="equal">
      <formula>55</formula>
    </cfRule>
  </conditionalFormatting>
  <conditionalFormatting sqref="G55:I55 K55">
    <cfRule type="cellIs" dxfId="43" priority="27" stopIfTrue="1" operator="equal">
      <formula>50</formula>
    </cfRule>
  </conditionalFormatting>
  <conditionalFormatting sqref="J55">
    <cfRule type="cellIs" dxfId="42" priority="25" stopIfTrue="1" operator="equal">
      <formula>50</formula>
    </cfRule>
  </conditionalFormatting>
  <conditionalFormatting sqref="E56:F56">
    <cfRule type="cellIs" dxfId="41" priority="23" stopIfTrue="1" operator="equal">
      <formula>55</formula>
    </cfRule>
  </conditionalFormatting>
  <conditionalFormatting sqref="G56:I56 K56">
    <cfRule type="cellIs" dxfId="40" priority="24" stopIfTrue="1" operator="equal">
      <formula>50</formula>
    </cfRule>
  </conditionalFormatting>
  <conditionalFormatting sqref="J56">
    <cfRule type="cellIs" dxfId="39" priority="22" stopIfTrue="1" operator="equal">
      <formula>50</formula>
    </cfRule>
  </conditionalFormatting>
  <conditionalFormatting sqref="E59:F59">
    <cfRule type="cellIs" dxfId="38" priority="20" stopIfTrue="1" operator="equal">
      <formula>55</formula>
    </cfRule>
  </conditionalFormatting>
  <conditionalFormatting sqref="G59:I59 K59">
    <cfRule type="cellIs" dxfId="37" priority="21" stopIfTrue="1" operator="equal">
      <formula>50</formula>
    </cfRule>
  </conditionalFormatting>
  <conditionalFormatting sqref="J59">
    <cfRule type="cellIs" dxfId="36" priority="19" stopIfTrue="1" operator="equal">
      <formula>50</formula>
    </cfRule>
  </conditionalFormatting>
  <conditionalFormatting sqref="E60:F60">
    <cfRule type="cellIs" dxfId="35" priority="17" stopIfTrue="1" operator="equal">
      <formula>55</formula>
    </cfRule>
  </conditionalFormatting>
  <conditionalFormatting sqref="G60:I60 K60">
    <cfRule type="cellIs" dxfId="34" priority="18" stopIfTrue="1" operator="equal">
      <formula>50</formula>
    </cfRule>
  </conditionalFormatting>
  <conditionalFormatting sqref="J60">
    <cfRule type="cellIs" dxfId="33" priority="16" stopIfTrue="1" operator="equal">
      <formula>50</formula>
    </cfRule>
  </conditionalFormatting>
  <conditionalFormatting sqref="E57:F57">
    <cfRule type="cellIs" dxfId="32" priority="14" stopIfTrue="1" operator="equal">
      <formula>55</formula>
    </cfRule>
  </conditionalFormatting>
  <conditionalFormatting sqref="G57:I57 K57">
    <cfRule type="cellIs" dxfId="31" priority="15" stopIfTrue="1" operator="equal">
      <formula>50</formula>
    </cfRule>
  </conditionalFormatting>
  <conditionalFormatting sqref="J57">
    <cfRule type="cellIs" dxfId="30" priority="13" stopIfTrue="1" operator="equal">
      <formula>50</formula>
    </cfRule>
  </conditionalFormatting>
  <conditionalFormatting sqref="E58:F58">
    <cfRule type="cellIs" dxfId="29" priority="11" stopIfTrue="1" operator="equal">
      <formula>55</formula>
    </cfRule>
  </conditionalFormatting>
  <conditionalFormatting sqref="G58:I58 K58">
    <cfRule type="cellIs" dxfId="28" priority="12" stopIfTrue="1" operator="equal">
      <formula>50</formula>
    </cfRule>
  </conditionalFormatting>
  <conditionalFormatting sqref="J58">
    <cfRule type="cellIs" dxfId="27" priority="10" stopIfTrue="1" operator="equal">
      <formula>50</formula>
    </cfRule>
  </conditionalFormatting>
  <conditionalFormatting sqref="E61:F61">
    <cfRule type="cellIs" dxfId="26" priority="8" stopIfTrue="1" operator="equal">
      <formula>55</formula>
    </cfRule>
  </conditionalFormatting>
  <conditionalFormatting sqref="G61:I61 K61">
    <cfRule type="cellIs" dxfId="25" priority="9" stopIfTrue="1" operator="equal">
      <formula>50</formula>
    </cfRule>
  </conditionalFormatting>
  <conditionalFormatting sqref="J61">
    <cfRule type="cellIs" dxfId="24" priority="7" stopIfTrue="1" operator="equal">
      <formula>50</formula>
    </cfRule>
  </conditionalFormatting>
  <conditionalFormatting sqref="E62:F62">
    <cfRule type="cellIs" dxfId="23" priority="5" stopIfTrue="1" operator="equal">
      <formula>55</formula>
    </cfRule>
  </conditionalFormatting>
  <conditionalFormatting sqref="G62:I62 K62">
    <cfRule type="cellIs" dxfId="22" priority="6" stopIfTrue="1" operator="equal">
      <formula>50</formula>
    </cfRule>
  </conditionalFormatting>
  <conditionalFormatting sqref="J62">
    <cfRule type="cellIs" dxfId="21" priority="4" stopIfTrue="1" operator="equal">
      <formula>50</formula>
    </cfRule>
  </conditionalFormatting>
  <conditionalFormatting sqref="E53:F53">
    <cfRule type="cellIs" dxfId="20" priority="2" stopIfTrue="1" operator="equal">
      <formula>55</formula>
    </cfRule>
  </conditionalFormatting>
  <conditionalFormatting sqref="G53:I53 K53">
    <cfRule type="cellIs" dxfId="19" priority="3" stopIfTrue="1" operator="equal">
      <formula>50</formula>
    </cfRule>
  </conditionalFormatting>
  <conditionalFormatting sqref="J53">
    <cfRule type="cellIs" dxfId="18" priority="1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opLeftCell="D1" workbookViewId="0">
      <selection activeCell="S4" sqref="S4"/>
    </sheetView>
  </sheetViews>
  <sheetFormatPr baseColWidth="10" defaultColWidth="9.1640625" defaultRowHeight="15" x14ac:dyDescent="0"/>
  <cols>
    <col min="1" max="1" width="11" style="181" customWidth="1"/>
    <col min="2" max="2" width="14.5" style="181" customWidth="1"/>
    <col min="3" max="3" width="3" style="181" customWidth="1"/>
    <col min="4" max="4" width="24.83203125" style="181" customWidth="1"/>
    <col min="5" max="16384" width="9.1640625" style="181"/>
  </cols>
  <sheetData>
    <row r="1" spans="1:19" ht="17">
      <c r="A1" s="522" t="s">
        <v>588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R1" s="280" t="s">
        <v>638</v>
      </c>
    </row>
    <row r="2" spans="1:19" ht="16" thickBot="1">
      <c r="L2" s="90"/>
    </row>
    <row r="3" spans="1:19" ht="29" thickBot="1">
      <c r="A3" s="250" t="s">
        <v>92</v>
      </c>
      <c r="B3" s="250" t="s">
        <v>93</v>
      </c>
      <c r="C3" s="250"/>
      <c r="D3" s="250" t="s">
        <v>589</v>
      </c>
      <c r="E3" s="250" t="s">
        <v>590</v>
      </c>
      <c r="F3" s="250" t="s">
        <v>591</v>
      </c>
      <c r="G3" s="250" t="s">
        <v>592</v>
      </c>
      <c r="H3" s="250" t="s">
        <v>593</v>
      </c>
      <c r="I3" s="250" t="s">
        <v>594</v>
      </c>
      <c r="J3" s="250" t="s">
        <v>595</v>
      </c>
      <c r="K3" s="250" t="s">
        <v>596</v>
      </c>
      <c r="L3" s="250" t="s">
        <v>81</v>
      </c>
    </row>
    <row r="4" spans="1:19" ht="16" thickBot="1">
      <c r="A4" s="251" t="s">
        <v>169</v>
      </c>
      <c r="B4" s="252" t="s">
        <v>111</v>
      </c>
      <c r="C4" s="252"/>
      <c r="D4" s="251" t="s">
        <v>374</v>
      </c>
      <c r="E4" s="253">
        <v>31</v>
      </c>
      <c r="F4" s="253">
        <v>54</v>
      </c>
      <c r="G4" s="253">
        <v>6</v>
      </c>
      <c r="H4" s="253" t="s">
        <v>405</v>
      </c>
      <c r="I4" s="253">
        <v>32</v>
      </c>
      <c r="J4" s="253">
        <v>53</v>
      </c>
      <c r="K4" s="253">
        <v>1</v>
      </c>
      <c r="L4" s="254">
        <v>55</v>
      </c>
      <c r="R4" s="181" t="s">
        <v>19</v>
      </c>
      <c r="S4" s="181" t="s">
        <v>639</v>
      </c>
    </row>
    <row r="5" spans="1:19" ht="16" thickBot="1">
      <c r="A5" s="255" t="s">
        <v>83</v>
      </c>
      <c r="B5" s="256" t="s">
        <v>101</v>
      </c>
      <c r="C5" s="256"/>
      <c r="D5" s="255" t="s">
        <v>11</v>
      </c>
      <c r="E5" s="257">
        <v>40</v>
      </c>
      <c r="F5" s="257">
        <v>84</v>
      </c>
      <c r="G5" s="257">
        <v>1</v>
      </c>
      <c r="H5" s="257" t="s">
        <v>405</v>
      </c>
      <c r="I5" s="257">
        <v>29</v>
      </c>
      <c r="J5" s="257">
        <v>79</v>
      </c>
      <c r="K5" s="257">
        <v>2</v>
      </c>
      <c r="L5" s="258">
        <v>52</v>
      </c>
      <c r="R5" s="181">
        <v>1</v>
      </c>
      <c r="S5" s="181" t="s">
        <v>640</v>
      </c>
    </row>
    <row r="6" spans="1:19" ht="16" thickBot="1">
      <c r="A6" s="255" t="s">
        <v>597</v>
      </c>
      <c r="B6" s="256" t="s">
        <v>136</v>
      </c>
      <c r="C6" s="256"/>
      <c r="D6" s="255" t="s">
        <v>39</v>
      </c>
      <c r="E6" s="257">
        <v>36</v>
      </c>
      <c r="F6" s="257">
        <v>58</v>
      </c>
      <c r="G6" s="257">
        <v>2</v>
      </c>
      <c r="H6" s="257" t="s">
        <v>405</v>
      </c>
      <c r="I6" s="257">
        <v>19</v>
      </c>
      <c r="J6" s="257">
        <v>54</v>
      </c>
      <c r="K6" s="257">
        <v>3</v>
      </c>
      <c r="L6" s="258">
        <v>50</v>
      </c>
      <c r="R6" s="181">
        <v>2</v>
      </c>
      <c r="S6" s="181" t="s">
        <v>391</v>
      </c>
    </row>
    <row r="7" spans="1:19" ht="16" thickBot="1">
      <c r="A7" s="164" t="s">
        <v>133</v>
      </c>
      <c r="B7" s="259" t="s">
        <v>134</v>
      </c>
      <c r="C7" s="259"/>
      <c r="D7" s="164" t="s">
        <v>9</v>
      </c>
      <c r="E7" s="257">
        <v>32</v>
      </c>
      <c r="F7" s="257">
        <v>53</v>
      </c>
      <c r="G7" s="257">
        <v>5</v>
      </c>
      <c r="H7" s="257" t="s">
        <v>405</v>
      </c>
      <c r="I7" s="257">
        <v>16</v>
      </c>
      <c r="J7" s="257">
        <v>56</v>
      </c>
      <c r="K7" s="257">
        <v>4</v>
      </c>
      <c r="L7" s="258">
        <v>48</v>
      </c>
      <c r="R7" s="181">
        <v>3</v>
      </c>
      <c r="S7" s="181" t="s">
        <v>641</v>
      </c>
    </row>
    <row r="8" spans="1:19" ht="16" thickBot="1">
      <c r="A8" s="255" t="s">
        <v>123</v>
      </c>
      <c r="B8" s="256" t="s">
        <v>117</v>
      </c>
      <c r="C8" s="256"/>
      <c r="D8" s="255" t="s">
        <v>41</v>
      </c>
      <c r="E8" s="257">
        <v>36</v>
      </c>
      <c r="F8" s="257">
        <v>51</v>
      </c>
      <c r="G8" s="257">
        <v>3</v>
      </c>
      <c r="H8" s="257" t="s">
        <v>405</v>
      </c>
      <c r="I8" s="257">
        <v>15</v>
      </c>
      <c r="J8" s="257">
        <v>52</v>
      </c>
      <c r="K8" s="257">
        <v>5</v>
      </c>
      <c r="L8" s="258">
        <v>47</v>
      </c>
      <c r="R8" s="181">
        <v>4</v>
      </c>
      <c r="S8" s="181" t="s">
        <v>642</v>
      </c>
    </row>
    <row r="9" spans="1:19" ht="16" thickBot="1">
      <c r="A9" s="255" t="s">
        <v>242</v>
      </c>
      <c r="B9" s="256" t="s">
        <v>243</v>
      </c>
      <c r="C9" s="256"/>
      <c r="D9" s="255" t="s">
        <v>376</v>
      </c>
      <c r="E9" s="257">
        <v>33</v>
      </c>
      <c r="F9" s="257">
        <v>45</v>
      </c>
      <c r="G9" s="257">
        <v>4</v>
      </c>
      <c r="H9" s="257" t="s">
        <v>405</v>
      </c>
      <c r="I9" s="257">
        <v>9</v>
      </c>
      <c r="J9" s="257">
        <v>32</v>
      </c>
      <c r="K9" s="257">
        <v>6</v>
      </c>
      <c r="L9" s="260">
        <v>46</v>
      </c>
      <c r="R9" s="181">
        <v>5</v>
      </c>
      <c r="S9" s="181" t="s">
        <v>643</v>
      </c>
    </row>
    <row r="10" spans="1:19" ht="16" thickBot="1">
      <c r="A10" s="255" t="s">
        <v>102</v>
      </c>
      <c r="B10" s="256" t="s">
        <v>99</v>
      </c>
      <c r="C10" s="256"/>
      <c r="D10" s="261" t="s">
        <v>5</v>
      </c>
      <c r="E10" s="257">
        <v>29</v>
      </c>
      <c r="F10" s="257">
        <v>81</v>
      </c>
      <c r="G10" s="257">
        <v>11</v>
      </c>
      <c r="H10" s="257" t="s">
        <v>407</v>
      </c>
      <c r="I10" s="257">
        <v>29</v>
      </c>
      <c r="J10" s="257">
        <v>50</v>
      </c>
      <c r="K10" s="257">
        <v>1</v>
      </c>
      <c r="L10" s="260">
        <v>45</v>
      </c>
      <c r="R10" s="181">
        <v>6</v>
      </c>
      <c r="S10" s="181" t="s">
        <v>644</v>
      </c>
    </row>
    <row r="11" spans="1:19" ht="16" thickBot="1">
      <c r="A11" s="255" t="s">
        <v>118</v>
      </c>
      <c r="B11" s="256" t="s">
        <v>119</v>
      </c>
      <c r="C11" s="256"/>
      <c r="D11" s="255" t="s">
        <v>87</v>
      </c>
      <c r="E11" s="257">
        <v>30</v>
      </c>
      <c r="F11" s="257">
        <v>53</v>
      </c>
      <c r="G11" s="257">
        <v>8</v>
      </c>
      <c r="H11" s="257" t="s">
        <v>407</v>
      </c>
      <c r="I11" s="257">
        <v>23</v>
      </c>
      <c r="J11" s="257">
        <v>38</v>
      </c>
      <c r="K11" s="257">
        <v>2</v>
      </c>
      <c r="L11" s="260">
        <v>44</v>
      </c>
      <c r="R11" s="181">
        <v>7</v>
      </c>
      <c r="S11" s="181" t="s">
        <v>645</v>
      </c>
    </row>
    <row r="12" spans="1:19" ht="16" thickBot="1">
      <c r="A12" s="255" t="s">
        <v>215</v>
      </c>
      <c r="B12" s="256" t="s">
        <v>456</v>
      </c>
      <c r="C12" s="256"/>
      <c r="D12" s="255" t="s">
        <v>31</v>
      </c>
      <c r="E12" s="257">
        <v>29</v>
      </c>
      <c r="F12" s="257">
        <v>59</v>
      </c>
      <c r="G12" s="257">
        <v>12</v>
      </c>
      <c r="H12" s="257" t="s">
        <v>407</v>
      </c>
      <c r="I12" s="257">
        <v>22</v>
      </c>
      <c r="J12" s="257">
        <v>34</v>
      </c>
      <c r="K12" s="257">
        <v>3</v>
      </c>
      <c r="L12" s="260">
        <v>43</v>
      </c>
      <c r="R12" s="181">
        <v>8</v>
      </c>
      <c r="S12" s="181" t="s">
        <v>646</v>
      </c>
    </row>
    <row r="13" spans="1:19" ht="16" thickBot="1">
      <c r="A13" s="255" t="s">
        <v>598</v>
      </c>
      <c r="B13" s="256" t="s">
        <v>146</v>
      </c>
      <c r="C13" s="256"/>
      <c r="D13" s="255" t="s">
        <v>429</v>
      </c>
      <c r="E13" s="257">
        <v>31</v>
      </c>
      <c r="F13" s="257">
        <v>52</v>
      </c>
      <c r="G13" s="257">
        <v>7</v>
      </c>
      <c r="H13" s="257" t="s">
        <v>407</v>
      </c>
      <c r="I13" s="257">
        <v>16</v>
      </c>
      <c r="J13" s="257">
        <v>44</v>
      </c>
      <c r="K13" s="257">
        <v>4</v>
      </c>
      <c r="L13" s="260">
        <v>42</v>
      </c>
      <c r="R13" s="181">
        <v>9</v>
      </c>
      <c r="S13" s="181" t="s">
        <v>647</v>
      </c>
    </row>
    <row r="14" spans="1:19" ht="16" thickBot="1">
      <c r="A14" s="255" t="s">
        <v>124</v>
      </c>
      <c r="B14" s="256" t="s">
        <v>125</v>
      </c>
      <c r="C14" s="256"/>
      <c r="D14" s="255" t="s">
        <v>599</v>
      </c>
      <c r="E14" s="257">
        <v>30</v>
      </c>
      <c r="F14" s="257">
        <v>51</v>
      </c>
      <c r="G14" s="257">
        <v>9</v>
      </c>
      <c r="H14" s="257" t="s">
        <v>407</v>
      </c>
      <c r="I14" s="257">
        <v>16</v>
      </c>
      <c r="J14" s="257">
        <v>35</v>
      </c>
      <c r="K14" s="257">
        <v>5</v>
      </c>
      <c r="L14" s="260">
        <v>41</v>
      </c>
      <c r="R14" s="181">
        <v>10</v>
      </c>
      <c r="S14" s="181" t="s">
        <v>648</v>
      </c>
    </row>
    <row r="15" spans="1:19" ht="16" thickBot="1">
      <c r="A15" s="255" t="s">
        <v>140</v>
      </c>
      <c r="B15" s="256" t="s">
        <v>141</v>
      </c>
      <c r="C15" s="256"/>
      <c r="D15" s="255" t="s">
        <v>600</v>
      </c>
      <c r="E15" s="257">
        <v>30</v>
      </c>
      <c r="F15" s="257">
        <v>43</v>
      </c>
      <c r="G15" s="257">
        <v>10</v>
      </c>
      <c r="H15" s="257" t="s">
        <v>407</v>
      </c>
      <c r="I15" s="257">
        <v>14</v>
      </c>
      <c r="J15" s="257">
        <v>32</v>
      </c>
      <c r="K15" s="257">
        <v>6</v>
      </c>
      <c r="L15" s="260">
        <v>40</v>
      </c>
      <c r="R15" s="181">
        <v>11</v>
      </c>
      <c r="S15" s="181" t="s">
        <v>649</v>
      </c>
    </row>
    <row r="16" spans="1:19" ht="16" thickBot="1">
      <c r="A16" s="255" t="s">
        <v>193</v>
      </c>
      <c r="B16" s="256" t="s">
        <v>194</v>
      </c>
      <c r="C16" s="256"/>
      <c r="D16" s="255" t="s">
        <v>72</v>
      </c>
      <c r="E16" s="257">
        <v>28</v>
      </c>
      <c r="F16" s="257">
        <v>56</v>
      </c>
      <c r="G16" s="257">
        <v>13</v>
      </c>
      <c r="H16" s="257"/>
      <c r="I16" s="183"/>
      <c r="J16" s="183"/>
      <c r="K16" s="183"/>
      <c r="L16" s="260">
        <v>39</v>
      </c>
      <c r="R16" s="181">
        <v>12</v>
      </c>
      <c r="S16" s="181" t="s">
        <v>650</v>
      </c>
    </row>
    <row r="17" spans="1:19" ht="16" thickBot="1">
      <c r="A17" s="255" t="s">
        <v>601</v>
      </c>
      <c r="B17" s="256" t="s">
        <v>217</v>
      </c>
      <c r="C17" s="256"/>
      <c r="D17" s="255" t="s">
        <v>378</v>
      </c>
      <c r="E17" s="257">
        <v>28</v>
      </c>
      <c r="F17" s="257">
        <v>51</v>
      </c>
      <c r="G17" s="257">
        <v>14</v>
      </c>
      <c r="H17" s="257"/>
      <c r="I17" s="183"/>
      <c r="J17" s="183"/>
      <c r="K17" s="183"/>
      <c r="L17" s="260">
        <v>38</v>
      </c>
      <c r="R17" s="181">
        <v>13</v>
      </c>
      <c r="S17" s="181" t="s">
        <v>651</v>
      </c>
    </row>
    <row r="18" spans="1:19" ht="16" thickBot="1">
      <c r="A18" s="255" t="s">
        <v>187</v>
      </c>
      <c r="B18" s="256" t="s">
        <v>294</v>
      </c>
      <c r="C18" s="256"/>
      <c r="D18" s="255" t="s">
        <v>80</v>
      </c>
      <c r="E18" s="257">
        <v>28</v>
      </c>
      <c r="F18" s="257">
        <v>42</v>
      </c>
      <c r="G18" s="257">
        <v>15</v>
      </c>
      <c r="H18" s="257"/>
      <c r="I18" s="183"/>
      <c r="J18" s="183"/>
      <c r="K18" s="183"/>
      <c r="L18" s="260">
        <v>37</v>
      </c>
      <c r="R18" s="181">
        <v>14</v>
      </c>
      <c r="S18" s="181" t="s">
        <v>652</v>
      </c>
    </row>
    <row r="19" spans="1:19" ht="16" thickBot="1">
      <c r="A19" s="255" t="s">
        <v>103</v>
      </c>
      <c r="B19" s="256" t="s">
        <v>211</v>
      </c>
      <c r="C19" s="256"/>
      <c r="D19" s="255" t="s">
        <v>75</v>
      </c>
      <c r="E19" s="257">
        <v>28</v>
      </c>
      <c r="F19" s="257">
        <v>36</v>
      </c>
      <c r="G19" s="257">
        <v>16</v>
      </c>
      <c r="H19" s="257"/>
      <c r="I19" s="183"/>
      <c r="J19" s="183"/>
      <c r="K19" s="183"/>
      <c r="L19" s="260">
        <v>36</v>
      </c>
      <c r="R19" s="181">
        <v>15</v>
      </c>
      <c r="S19" s="181" t="s">
        <v>653</v>
      </c>
    </row>
    <row r="20" spans="1:19" ht="16" thickBot="1">
      <c r="A20" s="255" t="s">
        <v>602</v>
      </c>
      <c r="B20" s="256" t="s">
        <v>109</v>
      </c>
      <c r="C20" s="256"/>
      <c r="D20" s="255" t="s">
        <v>49</v>
      </c>
      <c r="E20" s="257">
        <v>27</v>
      </c>
      <c r="F20" s="257">
        <v>46</v>
      </c>
      <c r="G20" s="257">
        <v>17</v>
      </c>
      <c r="H20" s="257"/>
      <c r="I20" s="183"/>
      <c r="J20" s="183"/>
      <c r="K20" s="183"/>
      <c r="L20" s="260">
        <v>35</v>
      </c>
      <c r="R20" s="181">
        <v>16</v>
      </c>
      <c r="S20" s="181" t="s">
        <v>654</v>
      </c>
    </row>
    <row r="21" spans="1:19" ht="16" thickBot="1">
      <c r="A21" s="255" t="s">
        <v>373</v>
      </c>
      <c r="B21" s="256" t="s">
        <v>141</v>
      </c>
      <c r="C21" s="256"/>
      <c r="D21" s="255" t="s">
        <v>73</v>
      </c>
      <c r="E21" s="257">
        <v>26</v>
      </c>
      <c r="F21" s="257">
        <v>55</v>
      </c>
      <c r="G21" s="257">
        <v>18</v>
      </c>
      <c r="H21" s="257"/>
      <c r="I21" s="183"/>
      <c r="J21" s="183"/>
      <c r="K21" s="183"/>
      <c r="L21" s="258">
        <v>34</v>
      </c>
      <c r="R21" s="181">
        <v>17</v>
      </c>
      <c r="S21" s="181" t="s">
        <v>655</v>
      </c>
    </row>
    <row r="22" spans="1:19" ht="16" thickBot="1">
      <c r="A22" s="255" t="s">
        <v>507</v>
      </c>
      <c r="B22" s="256" t="s">
        <v>204</v>
      </c>
      <c r="C22" s="256"/>
      <c r="D22" s="255" t="s">
        <v>603</v>
      </c>
      <c r="E22" s="257">
        <v>26</v>
      </c>
      <c r="F22" s="257">
        <v>39</v>
      </c>
      <c r="G22" s="257">
        <v>19</v>
      </c>
      <c r="H22" s="257"/>
      <c r="I22" s="183"/>
      <c r="J22" s="183"/>
      <c r="K22" s="183"/>
      <c r="L22" s="258">
        <v>34</v>
      </c>
      <c r="R22" s="181">
        <v>18</v>
      </c>
      <c r="S22" s="181" t="s">
        <v>656</v>
      </c>
    </row>
    <row r="23" spans="1:19" ht="16" thickBot="1">
      <c r="A23" s="255" t="s">
        <v>129</v>
      </c>
      <c r="B23" s="256" t="s">
        <v>299</v>
      </c>
      <c r="C23" s="256"/>
      <c r="D23" s="255" t="s">
        <v>79</v>
      </c>
      <c r="E23" s="257">
        <v>25</v>
      </c>
      <c r="F23" s="257">
        <v>49</v>
      </c>
      <c r="G23" s="257">
        <v>20</v>
      </c>
      <c r="H23" s="257"/>
      <c r="I23" s="183"/>
      <c r="J23" s="183"/>
      <c r="K23" s="183"/>
      <c r="L23" s="258">
        <v>33</v>
      </c>
      <c r="R23" s="181">
        <v>19</v>
      </c>
      <c r="S23" s="181" t="s">
        <v>657</v>
      </c>
    </row>
    <row r="24" spans="1:19" ht="16" thickBot="1">
      <c r="A24" s="255" t="s">
        <v>135</v>
      </c>
      <c r="B24" s="256" t="s">
        <v>177</v>
      </c>
      <c r="C24" s="256"/>
      <c r="D24" s="255" t="s">
        <v>40</v>
      </c>
      <c r="E24" s="257">
        <v>24</v>
      </c>
      <c r="F24" s="257">
        <v>52</v>
      </c>
      <c r="G24" s="257">
        <v>21</v>
      </c>
      <c r="H24" s="257"/>
      <c r="I24" s="183"/>
      <c r="J24" s="183"/>
      <c r="K24" s="183"/>
      <c r="L24" s="262">
        <v>33</v>
      </c>
      <c r="R24" s="181">
        <v>20</v>
      </c>
      <c r="S24" s="181" t="s">
        <v>658</v>
      </c>
    </row>
    <row r="25" spans="1:19" ht="16" thickBot="1">
      <c r="A25" s="255" t="s">
        <v>114</v>
      </c>
      <c r="B25" s="256" t="s">
        <v>115</v>
      </c>
      <c r="C25" s="256"/>
      <c r="D25" s="255" t="s">
        <v>7</v>
      </c>
      <c r="E25" s="257">
        <v>24</v>
      </c>
      <c r="F25" s="257">
        <v>49</v>
      </c>
      <c r="G25" s="257">
        <v>22</v>
      </c>
      <c r="H25" s="257"/>
      <c r="I25" s="183"/>
      <c r="J25" s="183"/>
      <c r="K25" s="183"/>
      <c r="L25" s="262">
        <v>33</v>
      </c>
      <c r="R25" s="181">
        <v>21</v>
      </c>
      <c r="S25" s="181" t="s">
        <v>659</v>
      </c>
    </row>
    <row r="26" spans="1:19" ht="16" thickBot="1">
      <c r="A26" s="255" t="s">
        <v>604</v>
      </c>
      <c r="B26" s="256" t="s">
        <v>233</v>
      </c>
      <c r="C26" s="256"/>
      <c r="D26" s="255" t="s">
        <v>375</v>
      </c>
      <c r="E26" s="257">
        <v>23</v>
      </c>
      <c r="F26" s="257">
        <v>43</v>
      </c>
      <c r="G26" s="257">
        <v>23</v>
      </c>
      <c r="H26" s="257"/>
      <c r="I26" s="183"/>
      <c r="J26" s="183"/>
      <c r="K26" s="183"/>
      <c r="L26" s="262">
        <v>32</v>
      </c>
      <c r="R26" s="181">
        <v>22</v>
      </c>
      <c r="S26" s="181" t="s">
        <v>660</v>
      </c>
    </row>
    <row r="27" spans="1:19" ht="16" thickBot="1">
      <c r="A27" s="255" t="s">
        <v>96</v>
      </c>
      <c r="B27" s="256" t="s">
        <v>203</v>
      </c>
      <c r="C27" s="256"/>
      <c r="D27" s="255" t="s">
        <v>605</v>
      </c>
      <c r="E27" s="257">
        <v>20</v>
      </c>
      <c r="F27" s="257">
        <v>43</v>
      </c>
      <c r="G27" s="257">
        <v>24</v>
      </c>
      <c r="H27" s="257"/>
      <c r="I27" s="183"/>
      <c r="J27" s="183"/>
      <c r="K27" s="183"/>
      <c r="L27" s="262">
        <v>32</v>
      </c>
      <c r="R27" s="181">
        <v>23</v>
      </c>
      <c r="S27" s="181" t="s">
        <v>661</v>
      </c>
    </row>
    <row r="28" spans="1:19" ht="16" thickBot="1">
      <c r="A28" s="255" t="s">
        <v>219</v>
      </c>
      <c r="B28" s="256" t="s">
        <v>220</v>
      </c>
      <c r="C28" s="256"/>
      <c r="D28" s="255" t="s">
        <v>606</v>
      </c>
      <c r="E28" s="257">
        <v>20</v>
      </c>
      <c r="F28" s="257">
        <v>34</v>
      </c>
      <c r="G28" s="257">
        <v>25</v>
      </c>
      <c r="H28" s="257"/>
      <c r="I28" s="183"/>
      <c r="J28" s="183"/>
      <c r="K28" s="183"/>
      <c r="L28" s="262">
        <v>32</v>
      </c>
      <c r="R28" s="181">
        <v>24</v>
      </c>
      <c r="S28" s="181" t="s">
        <v>662</v>
      </c>
    </row>
    <row r="29" spans="1:19" ht="16" thickBot="1">
      <c r="A29" s="255" t="s">
        <v>147</v>
      </c>
      <c r="B29" s="256" t="s">
        <v>148</v>
      </c>
      <c r="C29" s="256"/>
      <c r="D29" s="255" t="s">
        <v>607</v>
      </c>
      <c r="E29" s="257">
        <v>19</v>
      </c>
      <c r="F29" s="257">
        <v>58</v>
      </c>
      <c r="G29" s="257">
        <v>26</v>
      </c>
      <c r="H29" s="257"/>
      <c r="I29" s="183"/>
      <c r="J29" s="183"/>
      <c r="K29" s="183"/>
      <c r="L29" s="262">
        <v>31</v>
      </c>
      <c r="R29" s="181">
        <v>25</v>
      </c>
      <c r="S29" s="181" t="s">
        <v>663</v>
      </c>
    </row>
    <row r="30" spans="1:19" ht="16" thickBot="1">
      <c r="A30" s="255" t="s">
        <v>201</v>
      </c>
      <c r="B30" s="256" t="s">
        <v>202</v>
      </c>
      <c r="C30" s="256"/>
      <c r="D30" s="255" t="s">
        <v>377</v>
      </c>
      <c r="E30" s="257">
        <v>15</v>
      </c>
      <c r="F30" s="257">
        <v>37</v>
      </c>
      <c r="G30" s="257">
        <v>27</v>
      </c>
      <c r="H30" s="257"/>
      <c r="I30" s="183"/>
      <c r="J30" s="183"/>
      <c r="K30" s="183"/>
      <c r="L30" s="262">
        <v>31</v>
      </c>
      <c r="R30" s="181">
        <v>26</v>
      </c>
      <c r="S30" s="181" t="s">
        <v>664</v>
      </c>
    </row>
    <row r="31" spans="1:19" ht="16" thickBot="1">
      <c r="A31" s="255" t="s">
        <v>124</v>
      </c>
      <c r="B31" s="256" t="s">
        <v>151</v>
      </c>
      <c r="C31" s="256"/>
      <c r="D31" s="255" t="s">
        <v>76</v>
      </c>
      <c r="E31" s="257">
        <v>14</v>
      </c>
      <c r="F31" s="257">
        <v>44</v>
      </c>
      <c r="G31" s="257">
        <v>28</v>
      </c>
      <c r="H31" s="257"/>
      <c r="I31" s="183"/>
      <c r="J31" s="183"/>
      <c r="K31" s="183"/>
      <c r="L31" s="262">
        <v>31</v>
      </c>
      <c r="R31" s="181">
        <v>27</v>
      </c>
      <c r="S31" s="181" t="s">
        <v>665</v>
      </c>
    </row>
    <row r="32" spans="1:19" ht="16" thickBot="1">
      <c r="A32" s="255" t="s">
        <v>608</v>
      </c>
      <c r="B32" s="256" t="s">
        <v>468</v>
      </c>
      <c r="C32" s="256"/>
      <c r="D32" s="255" t="s">
        <v>609</v>
      </c>
      <c r="E32" s="257">
        <v>13</v>
      </c>
      <c r="F32" s="257">
        <v>24</v>
      </c>
      <c r="G32" s="257">
        <v>29</v>
      </c>
      <c r="H32" s="257"/>
      <c r="I32" s="183"/>
      <c r="J32" s="183"/>
      <c r="K32" s="183"/>
      <c r="L32" s="262">
        <v>30</v>
      </c>
      <c r="R32" s="181">
        <v>28</v>
      </c>
      <c r="S32" s="181" t="s">
        <v>666</v>
      </c>
    </row>
    <row r="33" spans="1:19" ht="16" thickBot="1">
      <c r="A33" s="255" t="s">
        <v>610</v>
      </c>
      <c r="B33" s="256" t="s">
        <v>453</v>
      </c>
      <c r="C33" s="256"/>
      <c r="D33" s="255" t="s">
        <v>611</v>
      </c>
      <c r="E33" s="257">
        <v>11</v>
      </c>
      <c r="F33" s="257">
        <v>20</v>
      </c>
      <c r="G33" s="257">
        <v>30</v>
      </c>
      <c r="H33" s="257"/>
      <c r="I33" s="183"/>
      <c r="J33" s="183"/>
      <c r="K33" s="183"/>
      <c r="L33" s="262">
        <v>30</v>
      </c>
      <c r="R33" s="181">
        <v>29</v>
      </c>
      <c r="S33" s="181" t="s">
        <v>667</v>
      </c>
    </row>
    <row r="34" spans="1:19" ht="16" thickBot="1">
      <c r="A34" s="255" t="s">
        <v>263</v>
      </c>
      <c r="B34" s="256" t="s">
        <v>264</v>
      </c>
      <c r="C34" s="256"/>
      <c r="D34" s="255" t="s">
        <v>612</v>
      </c>
      <c r="E34" s="257">
        <v>11</v>
      </c>
      <c r="F34" s="257">
        <v>19</v>
      </c>
      <c r="G34" s="257">
        <v>31</v>
      </c>
      <c r="H34" s="257"/>
      <c r="I34" s="183"/>
      <c r="J34" s="183"/>
      <c r="K34" s="183"/>
      <c r="L34" s="258">
        <v>30</v>
      </c>
      <c r="R34" s="181">
        <v>30</v>
      </c>
      <c r="S34" s="181" t="s">
        <v>668</v>
      </c>
    </row>
    <row r="35" spans="1:19" ht="16" thickBot="1">
      <c r="A35" s="255" t="s">
        <v>106</v>
      </c>
      <c r="B35" s="256" t="s">
        <v>472</v>
      </c>
      <c r="C35" s="256"/>
      <c r="D35" s="255" t="s">
        <v>613</v>
      </c>
      <c r="E35" s="257">
        <v>8</v>
      </c>
      <c r="F35" s="257">
        <v>34</v>
      </c>
      <c r="G35" s="257">
        <v>32</v>
      </c>
      <c r="H35" s="257"/>
      <c r="I35" s="183"/>
      <c r="J35" s="183"/>
      <c r="K35" s="183"/>
      <c r="L35" s="258">
        <v>29</v>
      </c>
      <c r="R35" s="181">
        <v>31</v>
      </c>
      <c r="S35" s="181" t="s">
        <v>669</v>
      </c>
    </row>
    <row r="36" spans="1:19" ht="16" thickBot="1">
      <c r="A36" s="255" t="s">
        <v>356</v>
      </c>
      <c r="B36" s="256" t="s">
        <v>257</v>
      </c>
      <c r="C36" s="256"/>
      <c r="D36" s="255" t="s">
        <v>379</v>
      </c>
      <c r="E36" s="257">
        <v>6</v>
      </c>
      <c r="F36" s="257">
        <v>14</v>
      </c>
      <c r="G36" s="257">
        <v>33</v>
      </c>
      <c r="H36" s="257"/>
      <c r="I36" s="183"/>
      <c r="J36" s="183"/>
      <c r="K36" s="183"/>
      <c r="L36" s="258">
        <v>29</v>
      </c>
      <c r="R36" s="181">
        <v>32</v>
      </c>
      <c r="S36" s="181" t="s">
        <v>670</v>
      </c>
    </row>
    <row r="37" spans="1:19" ht="16" thickBot="1">
      <c r="A37" s="255" t="s">
        <v>614</v>
      </c>
      <c r="B37" s="256" t="s">
        <v>282</v>
      </c>
      <c r="C37" s="256"/>
      <c r="D37" s="255" t="s">
        <v>615</v>
      </c>
      <c r="E37" s="257">
        <v>3</v>
      </c>
      <c r="F37" s="257">
        <v>22</v>
      </c>
      <c r="G37" s="257">
        <v>34</v>
      </c>
      <c r="H37" s="257"/>
      <c r="I37" s="183"/>
      <c r="J37" s="183"/>
      <c r="K37" s="183"/>
      <c r="L37" s="258">
        <v>29</v>
      </c>
      <c r="R37" s="181">
        <v>33</v>
      </c>
      <c r="S37" s="181" t="s">
        <v>671</v>
      </c>
    </row>
    <row r="38" spans="1:19">
      <c r="R38" s="181">
        <v>34</v>
      </c>
      <c r="S38" s="181" t="s">
        <v>672</v>
      </c>
    </row>
    <row r="39" spans="1:19">
      <c r="R39" s="181">
        <v>35</v>
      </c>
      <c r="S39" s="181" t="s">
        <v>673</v>
      </c>
    </row>
    <row r="40" spans="1:19">
      <c r="R40" s="181">
        <v>36</v>
      </c>
      <c r="S40" s="181" t="s">
        <v>674</v>
      </c>
    </row>
    <row r="41" spans="1:19">
      <c r="R41" s="181">
        <v>37</v>
      </c>
      <c r="S41" s="181" t="s">
        <v>675</v>
      </c>
    </row>
    <row r="42" spans="1:19">
      <c r="R42" s="181">
        <v>38</v>
      </c>
      <c r="S42" s="181" t="s">
        <v>676</v>
      </c>
    </row>
  </sheetData>
  <mergeCells count="1">
    <mergeCell ref="A1:L1"/>
  </mergeCells>
  <conditionalFormatting sqref="F4:F37">
    <cfRule type="expression" dxfId="17" priority="1" stopIfTrue="1">
      <formula>LARGE(($F$6:$F$39),MIN( 12,COUNT($F$6:$F$39)))&lt;=F4</formula>
    </cfRule>
  </conditionalFormatting>
  <conditionalFormatting sqref="E4:E37">
    <cfRule type="expression" dxfId="16" priority="2" stopIfTrue="1">
      <formula>LARGE(($E$6:$E$39),MIN( 6,COUNT($E$6:$E$39)))&lt;=E4</formula>
    </cfRule>
    <cfRule type="expression" dxfId="15" priority="3" stopIfTrue="1">
      <formula>LARGE(($E$6:$E$39),MIN( 12,COUNT($E$6:$E$39)))&lt;=E4</formula>
    </cfRule>
  </conditionalFormatting>
  <conditionalFormatting sqref="J4">
    <cfRule type="expression" dxfId="14" priority="4" stopIfTrue="1">
      <formula>LARGE(($J$6:$J$6),MIN( 12,COUNT($J$6:$J$6)))&lt;=J4</formula>
    </cfRule>
  </conditionalFormatting>
  <conditionalFormatting sqref="I4">
    <cfRule type="expression" dxfId="13" priority="5" stopIfTrue="1">
      <formula>LARGE(($I$6:$I$6),MIN( 6,COUNT($I$6:$I$6)))&lt;=I4</formula>
    </cfRule>
    <cfRule type="expression" dxfId="12" priority="6" stopIfTrue="1">
      <formula>LARGE(($I$6:$I$6),MIN( 12,COUNT($I$6:$I$6)))&lt;=I4</formula>
    </cfRule>
  </conditionalFormatting>
  <conditionalFormatting sqref="J5:J15">
    <cfRule type="expression" dxfId="11" priority="7" stopIfTrue="1">
      <formula>LARGE(($J$7:$J$17),MIN( 12,COUNT($J$7:$J$17)))&lt;=J5</formula>
    </cfRule>
  </conditionalFormatting>
  <conditionalFormatting sqref="I5:I15">
    <cfRule type="expression" dxfId="10" priority="8" stopIfTrue="1">
      <formula>LARGE(($I$7:$I$17),MIN( 6,COUNT($I$7:$I$17)))&lt;=I5</formula>
    </cfRule>
    <cfRule type="expression" dxfId="9" priority="9" stopIfTrue="1">
      <formula>LARGE(($I$7:$I$17),MIN( 12,COUNT($I$7:$I$17)))&lt;=I5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1"/>
  <sheetViews>
    <sheetView zoomScale="80" zoomScaleNormal="80" zoomScalePageLayoutView="80" workbookViewId="0">
      <selection activeCell="M25" sqref="M25"/>
    </sheetView>
  </sheetViews>
  <sheetFormatPr baseColWidth="10" defaultColWidth="9.1640625" defaultRowHeight="15" x14ac:dyDescent="0"/>
  <cols>
    <col min="1" max="1" width="14.33203125" style="181" bestFit="1" customWidth="1"/>
    <col min="2" max="2" width="15.83203125" style="181" bestFit="1" customWidth="1"/>
    <col min="3" max="3" width="10.1640625" style="181" customWidth="1"/>
    <col min="4" max="4" width="10.6640625" style="181" customWidth="1"/>
    <col min="5" max="5" width="9.5" style="181" customWidth="1"/>
    <col min="6" max="17" width="9.1640625" style="181"/>
    <col min="18" max="18" width="9.1640625" style="65"/>
    <col min="19" max="20" width="9.1640625" style="181"/>
    <col min="21" max="21" width="9.1640625" style="181" customWidth="1"/>
    <col min="22" max="16384" width="9.1640625" style="181"/>
  </cols>
  <sheetData>
    <row r="1" spans="1:23" ht="18">
      <c r="A1" s="524" t="s">
        <v>616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W1" s="181" t="s">
        <v>716</v>
      </c>
    </row>
    <row r="2" spans="1:23" ht="16" thickBot="1"/>
    <row r="3" spans="1:23" ht="30" customHeight="1" thickBot="1">
      <c r="A3" s="250" t="s">
        <v>92</v>
      </c>
      <c r="B3" s="250" t="s">
        <v>93</v>
      </c>
      <c r="C3" s="250" t="s">
        <v>617</v>
      </c>
      <c r="D3" s="250" t="s">
        <v>618</v>
      </c>
      <c r="E3" s="250" t="s">
        <v>619</v>
      </c>
      <c r="F3" s="250" t="s">
        <v>620</v>
      </c>
      <c r="G3" s="250" t="s">
        <v>621</v>
      </c>
      <c r="H3" s="250" t="s">
        <v>622</v>
      </c>
      <c r="I3" s="250" t="s">
        <v>623</v>
      </c>
      <c r="J3" s="250" t="s">
        <v>624</v>
      </c>
      <c r="K3" s="250" t="s">
        <v>625</v>
      </c>
      <c r="L3" s="250" t="s">
        <v>626</v>
      </c>
      <c r="M3" s="250" t="s">
        <v>627</v>
      </c>
      <c r="N3" s="250" t="s">
        <v>628</v>
      </c>
      <c r="O3" s="250" t="s">
        <v>629</v>
      </c>
      <c r="P3" s="250" t="s">
        <v>630</v>
      </c>
      <c r="Q3" s="250" t="s">
        <v>631</v>
      </c>
      <c r="R3" s="263" t="s">
        <v>81</v>
      </c>
      <c r="V3" s="181" t="s">
        <v>19</v>
      </c>
      <c r="W3" s="181" t="s">
        <v>48</v>
      </c>
    </row>
    <row r="4" spans="1:23" s="184" customFormat="1" ht="14" thickBot="1">
      <c r="A4" s="251" t="s">
        <v>169</v>
      </c>
      <c r="B4" s="251" t="s">
        <v>111</v>
      </c>
      <c r="C4" s="264">
        <v>77</v>
      </c>
      <c r="D4" s="264">
        <v>104</v>
      </c>
      <c r="E4" s="265">
        <v>1</v>
      </c>
      <c r="F4" s="266" t="s">
        <v>405</v>
      </c>
      <c r="G4" s="267">
        <v>41</v>
      </c>
      <c r="H4" s="264">
        <v>67</v>
      </c>
      <c r="I4" s="268">
        <v>1</v>
      </c>
      <c r="J4" s="266" t="s">
        <v>405</v>
      </c>
      <c r="K4" s="267">
        <v>14</v>
      </c>
      <c r="L4" s="264">
        <v>35</v>
      </c>
      <c r="M4" s="268">
        <v>2</v>
      </c>
      <c r="N4" s="266" t="s">
        <v>405</v>
      </c>
      <c r="O4" s="267">
        <v>14</v>
      </c>
      <c r="P4" s="264">
        <v>23</v>
      </c>
      <c r="Q4" s="268">
        <v>1</v>
      </c>
      <c r="R4" s="254">
        <v>55</v>
      </c>
      <c r="V4" s="184">
        <v>1</v>
      </c>
      <c r="W4" s="184" t="s">
        <v>410</v>
      </c>
    </row>
    <row r="5" spans="1:23" s="184" customFormat="1" ht="14" thickBot="1">
      <c r="A5" s="255" t="s">
        <v>128</v>
      </c>
      <c r="B5" s="255" t="s">
        <v>101</v>
      </c>
      <c r="C5" s="269">
        <v>68</v>
      </c>
      <c r="D5" s="269">
        <v>142</v>
      </c>
      <c r="E5" s="265">
        <v>2</v>
      </c>
      <c r="F5" s="270" t="s">
        <v>407</v>
      </c>
      <c r="G5" s="267">
        <v>43</v>
      </c>
      <c r="H5" s="264">
        <v>90</v>
      </c>
      <c r="I5" s="268">
        <v>1</v>
      </c>
      <c r="J5" s="270" t="s">
        <v>405</v>
      </c>
      <c r="K5" s="267">
        <v>16</v>
      </c>
      <c r="L5" s="264">
        <v>30</v>
      </c>
      <c r="M5" s="268">
        <v>1</v>
      </c>
      <c r="N5" s="270" t="s">
        <v>405</v>
      </c>
      <c r="O5" s="267">
        <v>8</v>
      </c>
      <c r="P5" s="264">
        <v>27</v>
      </c>
      <c r="Q5" s="268">
        <v>2</v>
      </c>
      <c r="R5" s="258">
        <v>52</v>
      </c>
      <c r="V5" s="184">
        <f>V4+1</f>
        <v>2</v>
      </c>
      <c r="W5" s="184" t="s">
        <v>380</v>
      </c>
    </row>
    <row r="6" spans="1:23" s="184" customFormat="1" ht="14" thickBot="1">
      <c r="A6" s="255" t="s">
        <v>96</v>
      </c>
      <c r="B6" s="255" t="s">
        <v>97</v>
      </c>
      <c r="C6" s="269">
        <v>52</v>
      </c>
      <c r="D6" s="269">
        <v>91</v>
      </c>
      <c r="E6" s="265">
        <v>14</v>
      </c>
      <c r="F6" s="270" t="s">
        <v>407</v>
      </c>
      <c r="G6" s="267">
        <v>33</v>
      </c>
      <c r="H6" s="264">
        <v>72</v>
      </c>
      <c r="I6" s="268">
        <v>2</v>
      </c>
      <c r="J6" s="270" t="s">
        <v>405</v>
      </c>
      <c r="K6" s="267">
        <v>9</v>
      </c>
      <c r="L6" s="264">
        <v>32</v>
      </c>
      <c r="M6" s="268">
        <v>3</v>
      </c>
      <c r="N6" s="271"/>
      <c r="O6" s="267"/>
      <c r="P6" s="264"/>
      <c r="Q6" s="183"/>
      <c r="R6" s="258">
        <v>50</v>
      </c>
      <c r="V6" s="184">
        <f t="shared" ref="V6:V58" si="0">V5+1</f>
        <v>3</v>
      </c>
      <c r="W6" s="184" t="s">
        <v>45</v>
      </c>
    </row>
    <row r="7" spans="1:23" s="184" customFormat="1" ht="14" thickBot="1">
      <c r="A7" s="255" t="s">
        <v>98</v>
      </c>
      <c r="B7" s="255" t="s">
        <v>99</v>
      </c>
      <c r="C7" s="269">
        <v>62</v>
      </c>
      <c r="D7" s="269">
        <v>102</v>
      </c>
      <c r="E7" s="265">
        <v>7</v>
      </c>
      <c r="F7" s="270" t="s">
        <v>405</v>
      </c>
      <c r="G7" s="267">
        <v>31</v>
      </c>
      <c r="H7" s="264">
        <v>77</v>
      </c>
      <c r="I7" s="268">
        <v>2</v>
      </c>
      <c r="J7" s="270" t="s">
        <v>405</v>
      </c>
      <c r="K7" s="267">
        <v>9</v>
      </c>
      <c r="L7" s="264">
        <v>28</v>
      </c>
      <c r="M7" s="268">
        <v>4</v>
      </c>
      <c r="N7" s="271"/>
      <c r="O7" s="267"/>
      <c r="P7" s="264"/>
      <c r="Q7" s="183"/>
      <c r="R7" s="258">
        <v>48</v>
      </c>
      <c r="V7" s="184">
        <f t="shared" si="0"/>
        <v>4</v>
      </c>
      <c r="W7" s="184" t="s">
        <v>677</v>
      </c>
    </row>
    <row r="8" spans="1:23" s="184" customFormat="1" ht="14" thickBot="1">
      <c r="A8" s="255" t="s">
        <v>102</v>
      </c>
      <c r="B8" s="255" t="s">
        <v>99</v>
      </c>
      <c r="C8" s="269">
        <v>52</v>
      </c>
      <c r="D8" s="269">
        <v>78</v>
      </c>
      <c r="E8" s="265">
        <v>16</v>
      </c>
      <c r="F8" s="270" t="s">
        <v>407</v>
      </c>
      <c r="G8" s="267">
        <v>33</v>
      </c>
      <c r="H8" s="264">
        <v>69</v>
      </c>
      <c r="I8" s="268">
        <v>3</v>
      </c>
      <c r="J8" s="271"/>
      <c r="K8" s="267"/>
      <c r="L8" s="264"/>
      <c r="M8" s="183"/>
      <c r="N8" s="271"/>
      <c r="O8" s="272"/>
      <c r="P8" s="183"/>
      <c r="Q8" s="183"/>
      <c r="R8" s="258">
        <v>47</v>
      </c>
      <c r="V8" s="184">
        <f t="shared" si="0"/>
        <v>5</v>
      </c>
      <c r="W8" s="184" t="s">
        <v>678</v>
      </c>
    </row>
    <row r="9" spans="1:23" s="184" customFormat="1" ht="14" thickBot="1">
      <c r="A9" s="255" t="s">
        <v>597</v>
      </c>
      <c r="B9" s="255" t="s">
        <v>136</v>
      </c>
      <c r="C9" s="269">
        <v>66</v>
      </c>
      <c r="D9" s="269">
        <v>94</v>
      </c>
      <c r="E9" s="265">
        <v>4</v>
      </c>
      <c r="F9" s="270" t="s">
        <v>407</v>
      </c>
      <c r="G9" s="267">
        <v>29</v>
      </c>
      <c r="H9" s="264">
        <v>80</v>
      </c>
      <c r="I9" s="268">
        <v>4</v>
      </c>
      <c r="J9" s="271"/>
      <c r="K9" s="267"/>
      <c r="L9" s="264"/>
      <c r="M9" s="183"/>
      <c r="N9" s="271"/>
      <c r="O9" s="272"/>
      <c r="P9" s="183"/>
      <c r="Q9" s="183"/>
      <c r="R9" s="260">
        <v>46</v>
      </c>
      <c r="V9" s="184">
        <f t="shared" si="0"/>
        <v>6</v>
      </c>
      <c r="W9" s="184" t="s">
        <v>80</v>
      </c>
    </row>
    <row r="10" spans="1:23" s="184" customFormat="1" ht="14" thickBot="1">
      <c r="A10" s="255" t="s">
        <v>83</v>
      </c>
      <c r="B10" s="255" t="s">
        <v>101</v>
      </c>
      <c r="C10" s="269">
        <v>56</v>
      </c>
      <c r="D10" s="269">
        <v>78</v>
      </c>
      <c r="E10" s="265">
        <v>13</v>
      </c>
      <c r="F10" s="270" t="s">
        <v>405</v>
      </c>
      <c r="G10" s="267">
        <v>29</v>
      </c>
      <c r="H10" s="264">
        <v>69</v>
      </c>
      <c r="I10" s="268">
        <v>3</v>
      </c>
      <c r="J10" s="271"/>
      <c r="K10" s="267"/>
      <c r="L10" s="264"/>
      <c r="M10" s="183"/>
      <c r="N10" s="271"/>
      <c r="O10" s="272"/>
      <c r="P10" s="183"/>
      <c r="Q10" s="183"/>
      <c r="R10" s="260">
        <v>47</v>
      </c>
      <c r="V10" s="184">
        <f t="shared" si="0"/>
        <v>7</v>
      </c>
      <c r="W10" s="184" t="s">
        <v>679</v>
      </c>
    </row>
    <row r="11" spans="1:23" s="184" customFormat="1" ht="14" thickBot="1">
      <c r="A11" s="255" t="s">
        <v>632</v>
      </c>
      <c r="B11" s="255" t="s">
        <v>269</v>
      </c>
      <c r="C11" s="269">
        <v>52</v>
      </c>
      <c r="D11" s="269">
        <v>83</v>
      </c>
      <c r="E11" s="265">
        <v>15</v>
      </c>
      <c r="F11" s="270" t="s">
        <v>405</v>
      </c>
      <c r="G11" s="267">
        <v>27</v>
      </c>
      <c r="H11" s="264">
        <v>52</v>
      </c>
      <c r="I11" s="268">
        <v>4</v>
      </c>
      <c r="J11" s="271"/>
      <c r="K11" s="267"/>
      <c r="L11" s="264"/>
      <c r="M11" s="183"/>
      <c r="N11" s="271"/>
      <c r="O11" s="272"/>
      <c r="P11" s="183"/>
      <c r="Q11" s="183"/>
      <c r="R11" s="260">
        <v>45</v>
      </c>
      <c r="V11" s="184">
        <f t="shared" si="0"/>
        <v>8</v>
      </c>
      <c r="W11" s="184" t="s">
        <v>680</v>
      </c>
    </row>
    <row r="12" spans="1:23" s="184" customFormat="1" ht="14" thickBot="1">
      <c r="A12" s="255" t="s">
        <v>140</v>
      </c>
      <c r="B12" s="255" t="s">
        <v>141</v>
      </c>
      <c r="C12" s="269">
        <v>64</v>
      </c>
      <c r="D12" s="269">
        <v>86</v>
      </c>
      <c r="E12" s="265">
        <v>5</v>
      </c>
      <c r="F12" s="270" t="s">
        <v>405</v>
      </c>
      <c r="G12" s="267">
        <v>27</v>
      </c>
      <c r="H12" s="264">
        <v>50</v>
      </c>
      <c r="I12" s="268">
        <v>5</v>
      </c>
      <c r="J12" s="271"/>
      <c r="K12" s="267"/>
      <c r="L12" s="264"/>
      <c r="M12" s="183"/>
      <c r="N12" s="271"/>
      <c r="O12" s="272"/>
      <c r="P12" s="183"/>
      <c r="Q12" s="183"/>
      <c r="R12" s="260">
        <v>43</v>
      </c>
      <c r="V12" s="184">
        <f t="shared" si="0"/>
        <v>9</v>
      </c>
      <c r="W12" s="184" t="s">
        <v>34</v>
      </c>
    </row>
    <row r="13" spans="1:23" s="184" customFormat="1" ht="14" thickBot="1">
      <c r="A13" s="255" t="s">
        <v>126</v>
      </c>
      <c r="B13" s="255" t="s">
        <v>127</v>
      </c>
      <c r="C13" s="269">
        <v>58</v>
      </c>
      <c r="D13" s="269">
        <v>73</v>
      </c>
      <c r="E13" s="265">
        <v>11</v>
      </c>
      <c r="F13" s="270" t="s">
        <v>405</v>
      </c>
      <c r="G13" s="267">
        <v>27</v>
      </c>
      <c r="H13" s="264">
        <v>43</v>
      </c>
      <c r="I13" s="268">
        <v>6</v>
      </c>
      <c r="J13" s="271"/>
      <c r="K13" s="267"/>
      <c r="L13" s="264"/>
      <c r="M13" s="183"/>
      <c r="N13" s="271"/>
      <c r="O13" s="272"/>
      <c r="P13" s="183"/>
      <c r="Q13" s="183"/>
      <c r="R13" s="260">
        <v>42</v>
      </c>
      <c r="V13" s="184">
        <f t="shared" si="0"/>
        <v>10</v>
      </c>
      <c r="W13" s="184" t="s">
        <v>681</v>
      </c>
    </row>
    <row r="14" spans="1:23" s="184" customFormat="1" ht="14" thickBot="1">
      <c r="A14" s="255" t="s">
        <v>123</v>
      </c>
      <c r="B14" s="255" t="s">
        <v>117</v>
      </c>
      <c r="C14" s="269">
        <v>62</v>
      </c>
      <c r="D14" s="269">
        <v>64</v>
      </c>
      <c r="E14" s="265">
        <v>8</v>
      </c>
      <c r="F14" s="270" t="s">
        <v>407</v>
      </c>
      <c r="G14" s="267">
        <v>26</v>
      </c>
      <c r="H14" s="264">
        <v>77</v>
      </c>
      <c r="I14" s="268">
        <v>5</v>
      </c>
      <c r="J14" s="271"/>
      <c r="K14" s="267"/>
      <c r="L14" s="264"/>
      <c r="M14" s="183"/>
      <c r="N14" s="271"/>
      <c r="O14" s="272"/>
      <c r="P14" s="183"/>
      <c r="Q14" s="183"/>
      <c r="R14" s="260">
        <v>41</v>
      </c>
      <c r="V14" s="184">
        <f t="shared" si="0"/>
        <v>11</v>
      </c>
      <c r="W14" s="184" t="s">
        <v>682</v>
      </c>
    </row>
    <row r="15" spans="1:23" s="184" customFormat="1" ht="14" thickBot="1">
      <c r="A15" s="255" t="s">
        <v>633</v>
      </c>
      <c r="B15" s="255" t="s">
        <v>438</v>
      </c>
      <c r="C15" s="269">
        <v>58</v>
      </c>
      <c r="D15" s="269">
        <v>75</v>
      </c>
      <c r="E15" s="265">
        <v>9</v>
      </c>
      <c r="F15" s="270" t="s">
        <v>405</v>
      </c>
      <c r="G15" s="267">
        <v>23</v>
      </c>
      <c r="H15" s="264">
        <v>58</v>
      </c>
      <c r="I15" s="268">
        <v>7</v>
      </c>
      <c r="J15" s="271"/>
      <c r="K15" s="267"/>
      <c r="L15" s="264"/>
      <c r="M15" s="183"/>
      <c r="N15" s="271"/>
      <c r="O15" s="272"/>
      <c r="P15" s="183"/>
      <c r="Q15" s="183"/>
      <c r="R15" s="260">
        <v>40</v>
      </c>
      <c r="V15" s="184">
        <f t="shared" si="0"/>
        <v>12</v>
      </c>
      <c r="W15" s="184" t="s">
        <v>683</v>
      </c>
    </row>
    <row r="16" spans="1:23" s="184" customFormat="1" ht="14" thickBot="1">
      <c r="A16" s="255" t="s">
        <v>598</v>
      </c>
      <c r="B16" s="255" t="s">
        <v>146</v>
      </c>
      <c r="C16" s="269">
        <v>63</v>
      </c>
      <c r="D16" s="269">
        <v>94</v>
      </c>
      <c r="E16" s="265">
        <v>6</v>
      </c>
      <c r="F16" s="270" t="s">
        <v>407</v>
      </c>
      <c r="G16" s="267">
        <v>22</v>
      </c>
      <c r="H16" s="264">
        <v>64</v>
      </c>
      <c r="I16" s="268">
        <v>6</v>
      </c>
      <c r="J16" s="271"/>
      <c r="K16" s="267"/>
      <c r="L16" s="264"/>
      <c r="M16" s="183"/>
      <c r="N16" s="271"/>
      <c r="O16" s="272"/>
      <c r="P16" s="183"/>
      <c r="Q16" s="183"/>
      <c r="R16" s="260">
        <v>39</v>
      </c>
      <c r="V16" s="184">
        <f t="shared" si="0"/>
        <v>13</v>
      </c>
      <c r="W16" s="184" t="s">
        <v>684</v>
      </c>
    </row>
    <row r="17" spans="1:23" s="184" customFormat="1" ht="14" thickBot="1">
      <c r="A17" s="255" t="s">
        <v>157</v>
      </c>
      <c r="B17" s="255" t="s">
        <v>158</v>
      </c>
      <c r="C17" s="269">
        <v>58</v>
      </c>
      <c r="D17" s="269">
        <v>74</v>
      </c>
      <c r="E17" s="265">
        <v>10</v>
      </c>
      <c r="F17" s="270" t="s">
        <v>407</v>
      </c>
      <c r="G17" s="267">
        <v>20</v>
      </c>
      <c r="H17" s="264">
        <v>62</v>
      </c>
      <c r="I17" s="268">
        <v>7</v>
      </c>
      <c r="J17" s="273"/>
      <c r="K17" s="267"/>
      <c r="L17" s="264"/>
      <c r="M17" s="261"/>
      <c r="N17" s="273"/>
      <c r="O17" s="272"/>
      <c r="P17" s="183"/>
      <c r="Q17" s="183"/>
      <c r="R17" s="260">
        <v>38</v>
      </c>
      <c r="V17" s="184">
        <f t="shared" si="0"/>
        <v>14</v>
      </c>
      <c r="W17" s="184" t="s">
        <v>685</v>
      </c>
    </row>
    <row r="18" spans="1:23" s="184" customFormat="1" ht="14" thickBot="1">
      <c r="A18" s="255" t="s">
        <v>610</v>
      </c>
      <c r="B18" s="255" t="s">
        <v>125</v>
      </c>
      <c r="C18" s="269">
        <v>68</v>
      </c>
      <c r="D18" s="269">
        <v>69</v>
      </c>
      <c r="E18" s="265">
        <v>3</v>
      </c>
      <c r="F18" s="270" t="s">
        <v>405</v>
      </c>
      <c r="G18" s="267">
        <v>20</v>
      </c>
      <c r="H18" s="264">
        <v>39</v>
      </c>
      <c r="I18" s="268">
        <v>8</v>
      </c>
      <c r="J18" s="271"/>
      <c r="K18" s="267"/>
      <c r="L18" s="264"/>
      <c r="M18" s="183"/>
      <c r="N18" s="271"/>
      <c r="O18" s="272"/>
      <c r="P18" s="183"/>
      <c r="Q18" s="183"/>
      <c r="R18" s="260">
        <v>37</v>
      </c>
      <c r="V18" s="184">
        <f t="shared" si="0"/>
        <v>15</v>
      </c>
      <c r="W18" s="184" t="s">
        <v>686</v>
      </c>
    </row>
    <row r="19" spans="1:23" s="184" customFormat="1" ht="14" thickBot="1">
      <c r="A19" s="255" t="s">
        <v>116</v>
      </c>
      <c r="B19" s="255" t="s">
        <v>117</v>
      </c>
      <c r="C19" s="269">
        <v>57</v>
      </c>
      <c r="D19" s="269">
        <v>69</v>
      </c>
      <c r="E19" s="265">
        <v>12</v>
      </c>
      <c r="F19" s="270" t="s">
        <v>407</v>
      </c>
      <c r="G19" s="267">
        <v>18</v>
      </c>
      <c r="H19" s="264">
        <v>61</v>
      </c>
      <c r="I19" s="268">
        <v>8</v>
      </c>
      <c r="J19" s="271"/>
      <c r="K19" s="267"/>
      <c r="L19" s="264"/>
      <c r="M19" s="183"/>
      <c r="N19" s="271"/>
      <c r="O19" s="272"/>
      <c r="P19" s="183"/>
      <c r="Q19" s="183"/>
      <c r="R19" s="260">
        <v>36</v>
      </c>
      <c r="V19" s="184">
        <f t="shared" si="0"/>
        <v>16</v>
      </c>
      <c r="W19" s="184" t="s">
        <v>79</v>
      </c>
    </row>
    <row r="20" spans="1:23" s="184" customFormat="1" ht="14" thickBot="1">
      <c r="A20" s="255" t="s">
        <v>106</v>
      </c>
      <c r="B20" s="255" t="s">
        <v>206</v>
      </c>
      <c r="C20" s="269">
        <v>52</v>
      </c>
      <c r="D20" s="269">
        <v>59</v>
      </c>
      <c r="E20" s="268">
        <v>17</v>
      </c>
      <c r="F20" s="273"/>
      <c r="G20" s="274"/>
      <c r="H20" s="264"/>
      <c r="I20" s="261"/>
      <c r="J20" s="273"/>
      <c r="K20" s="275"/>
      <c r="L20" s="261"/>
      <c r="M20" s="261"/>
      <c r="N20" s="273"/>
      <c r="O20" s="272"/>
      <c r="P20" s="183"/>
      <c r="Q20" s="183"/>
      <c r="R20" s="260">
        <v>35</v>
      </c>
      <c r="V20" s="184">
        <f t="shared" si="0"/>
        <v>17</v>
      </c>
      <c r="W20" s="184" t="s">
        <v>687</v>
      </c>
    </row>
    <row r="21" spans="1:23" s="184" customFormat="1" ht="14" thickBot="1">
      <c r="A21" s="255" t="s">
        <v>201</v>
      </c>
      <c r="B21" s="255" t="s">
        <v>202</v>
      </c>
      <c r="C21" s="269">
        <v>51</v>
      </c>
      <c r="D21" s="269">
        <v>78</v>
      </c>
      <c r="E21" s="268">
        <v>18</v>
      </c>
      <c r="F21" s="271"/>
      <c r="G21" s="274"/>
      <c r="H21" s="264"/>
      <c r="I21" s="183"/>
      <c r="J21" s="271"/>
      <c r="K21" s="272"/>
      <c r="L21" s="183"/>
      <c r="M21" s="183"/>
      <c r="N21" s="271"/>
      <c r="O21" s="272"/>
      <c r="P21" s="183"/>
      <c r="Q21" s="183"/>
      <c r="R21" s="258">
        <v>34</v>
      </c>
      <c r="V21" s="184">
        <f t="shared" si="0"/>
        <v>18</v>
      </c>
      <c r="W21" s="184" t="s">
        <v>688</v>
      </c>
    </row>
    <row r="22" spans="1:23" s="184" customFormat="1" ht="14" thickBot="1">
      <c r="A22" s="255" t="s">
        <v>124</v>
      </c>
      <c r="B22" s="255" t="s">
        <v>125</v>
      </c>
      <c r="C22" s="269">
        <v>51</v>
      </c>
      <c r="D22" s="269">
        <v>61</v>
      </c>
      <c r="E22" s="268">
        <v>19</v>
      </c>
      <c r="F22" s="276"/>
      <c r="G22" s="277"/>
      <c r="H22" s="264"/>
      <c r="I22" s="183"/>
      <c r="J22" s="271"/>
      <c r="K22" s="272"/>
      <c r="L22" s="183"/>
      <c r="M22" s="183"/>
      <c r="N22" s="271"/>
      <c r="O22" s="272"/>
      <c r="P22" s="183"/>
      <c r="Q22" s="183"/>
      <c r="R22" s="258">
        <v>34</v>
      </c>
      <c r="V22" s="184">
        <f t="shared" si="0"/>
        <v>19</v>
      </c>
      <c r="W22" s="184" t="s">
        <v>50</v>
      </c>
    </row>
    <row r="23" spans="1:23" s="184" customFormat="1" ht="14" thickBot="1">
      <c r="A23" s="255" t="s">
        <v>121</v>
      </c>
      <c r="B23" s="255" t="s">
        <v>122</v>
      </c>
      <c r="C23" s="269">
        <v>50</v>
      </c>
      <c r="D23" s="269">
        <v>70</v>
      </c>
      <c r="E23" s="268">
        <v>20</v>
      </c>
      <c r="F23" s="276"/>
      <c r="G23" s="277"/>
      <c r="H23" s="264"/>
      <c r="I23" s="183"/>
      <c r="J23" s="271"/>
      <c r="K23" s="272"/>
      <c r="L23" s="183"/>
      <c r="M23" s="183"/>
      <c r="N23" s="271"/>
      <c r="O23" s="272"/>
      <c r="P23" s="183"/>
      <c r="Q23" s="183"/>
      <c r="R23" s="258">
        <v>33</v>
      </c>
      <c r="V23" s="184">
        <f t="shared" si="0"/>
        <v>20</v>
      </c>
      <c r="W23" s="184" t="s">
        <v>689</v>
      </c>
    </row>
    <row r="24" spans="1:23" s="184" customFormat="1" ht="14" thickBot="1">
      <c r="A24" s="255" t="s">
        <v>114</v>
      </c>
      <c r="B24" s="255" t="s">
        <v>115</v>
      </c>
      <c r="C24" s="269">
        <v>50</v>
      </c>
      <c r="D24" s="269">
        <v>55</v>
      </c>
      <c r="E24" s="268">
        <v>21</v>
      </c>
      <c r="F24" s="278"/>
      <c r="G24" s="277"/>
      <c r="H24" s="264"/>
      <c r="I24" s="183"/>
      <c r="J24" s="271"/>
      <c r="K24" s="272"/>
      <c r="L24" s="183"/>
      <c r="M24" s="183"/>
      <c r="N24" s="271"/>
      <c r="O24" s="272"/>
      <c r="P24" s="183"/>
      <c r="Q24" s="183"/>
      <c r="R24" s="262">
        <v>33</v>
      </c>
      <c r="V24" s="184">
        <f t="shared" si="0"/>
        <v>21</v>
      </c>
      <c r="W24" s="184" t="s">
        <v>44</v>
      </c>
    </row>
    <row r="25" spans="1:23" s="184" customFormat="1" ht="14" thickBot="1">
      <c r="A25" s="255" t="s">
        <v>135</v>
      </c>
      <c r="B25" s="255" t="s">
        <v>177</v>
      </c>
      <c r="C25" s="269">
        <v>49</v>
      </c>
      <c r="D25" s="269">
        <v>93</v>
      </c>
      <c r="E25" s="268">
        <v>22</v>
      </c>
      <c r="F25" s="276"/>
      <c r="G25" s="277"/>
      <c r="H25" s="264"/>
      <c r="I25" s="183"/>
      <c r="J25" s="271"/>
      <c r="K25" s="272"/>
      <c r="L25" s="183"/>
      <c r="M25" s="183"/>
      <c r="N25" s="271"/>
      <c r="O25" s="272"/>
      <c r="P25" s="183"/>
      <c r="Q25" s="183"/>
      <c r="R25" s="262">
        <v>33</v>
      </c>
      <c r="V25" s="184">
        <f t="shared" si="0"/>
        <v>22</v>
      </c>
      <c r="W25" s="184" t="s">
        <v>690</v>
      </c>
    </row>
    <row r="26" spans="1:23" s="184" customFormat="1" ht="14" thickBot="1">
      <c r="A26" s="255" t="s">
        <v>208</v>
      </c>
      <c r="B26" s="255" t="s">
        <v>170</v>
      </c>
      <c r="C26" s="269">
        <v>49</v>
      </c>
      <c r="D26" s="269">
        <v>60</v>
      </c>
      <c r="E26" s="268">
        <v>23</v>
      </c>
      <c r="F26" s="276"/>
      <c r="G26" s="277"/>
      <c r="H26" s="264"/>
      <c r="I26" s="183"/>
      <c r="J26" s="271"/>
      <c r="K26" s="272"/>
      <c r="L26" s="183"/>
      <c r="M26" s="183"/>
      <c r="N26" s="271"/>
      <c r="O26" s="272"/>
      <c r="P26" s="183"/>
      <c r="Q26" s="183"/>
      <c r="R26" s="262">
        <v>32</v>
      </c>
      <c r="V26" s="184">
        <f t="shared" si="0"/>
        <v>23</v>
      </c>
      <c r="W26" s="184" t="s">
        <v>46</v>
      </c>
    </row>
    <row r="27" spans="1:23" s="184" customFormat="1" ht="14" thickBot="1">
      <c r="A27" s="255" t="s">
        <v>301</v>
      </c>
      <c r="B27" s="255" t="s">
        <v>132</v>
      </c>
      <c r="C27" s="269">
        <v>48</v>
      </c>
      <c r="D27" s="269">
        <v>63</v>
      </c>
      <c r="E27" s="268">
        <v>24</v>
      </c>
      <c r="F27" s="279"/>
      <c r="G27" s="277"/>
      <c r="H27" s="264"/>
      <c r="I27" s="261"/>
      <c r="J27" s="273"/>
      <c r="K27" s="275"/>
      <c r="L27" s="261"/>
      <c r="M27" s="261"/>
      <c r="N27" s="273"/>
      <c r="O27" s="272"/>
      <c r="P27" s="183"/>
      <c r="Q27" s="183"/>
      <c r="R27" s="262">
        <v>32</v>
      </c>
      <c r="V27" s="184">
        <f t="shared" si="0"/>
        <v>24</v>
      </c>
      <c r="W27" s="184" t="s">
        <v>691</v>
      </c>
    </row>
    <row r="28" spans="1:23" s="184" customFormat="1" ht="14" thickBot="1">
      <c r="A28" s="255" t="s">
        <v>103</v>
      </c>
      <c r="B28" s="255" t="s">
        <v>104</v>
      </c>
      <c r="C28" s="269">
        <v>47</v>
      </c>
      <c r="D28" s="269">
        <v>76</v>
      </c>
      <c r="E28" s="268">
        <v>25</v>
      </c>
      <c r="F28" s="276"/>
      <c r="G28" s="277"/>
      <c r="H28" s="264"/>
      <c r="I28" s="183"/>
      <c r="J28" s="271"/>
      <c r="K28" s="272"/>
      <c r="L28" s="183"/>
      <c r="M28" s="183"/>
      <c r="N28" s="271"/>
      <c r="O28" s="272"/>
      <c r="P28" s="183"/>
      <c r="Q28" s="183"/>
      <c r="R28" s="262">
        <v>32</v>
      </c>
      <c r="V28" s="184">
        <f t="shared" si="0"/>
        <v>25</v>
      </c>
      <c r="W28" s="184" t="s">
        <v>692</v>
      </c>
    </row>
    <row r="29" spans="1:23" s="184" customFormat="1" ht="14" thickBot="1">
      <c r="A29" s="255" t="s">
        <v>178</v>
      </c>
      <c r="B29" s="255" t="s">
        <v>179</v>
      </c>
      <c r="C29" s="269">
        <v>47</v>
      </c>
      <c r="D29" s="269">
        <v>56</v>
      </c>
      <c r="E29" s="268">
        <v>26</v>
      </c>
      <c r="F29" s="279"/>
      <c r="G29" s="277"/>
      <c r="H29" s="264"/>
      <c r="I29" s="261"/>
      <c r="J29" s="273"/>
      <c r="K29" s="275"/>
      <c r="L29" s="261"/>
      <c r="M29" s="261"/>
      <c r="N29" s="273"/>
      <c r="O29" s="272"/>
      <c r="P29" s="183"/>
      <c r="Q29" s="183"/>
      <c r="R29" s="262">
        <v>31</v>
      </c>
      <c r="V29" s="184">
        <f t="shared" si="0"/>
        <v>26</v>
      </c>
      <c r="W29" s="184" t="s">
        <v>693</v>
      </c>
    </row>
    <row r="30" spans="1:23" s="184" customFormat="1" ht="14" thickBot="1">
      <c r="A30" s="255" t="s">
        <v>118</v>
      </c>
      <c r="B30" s="255" t="s">
        <v>119</v>
      </c>
      <c r="C30" s="269">
        <v>46</v>
      </c>
      <c r="D30" s="269">
        <v>66</v>
      </c>
      <c r="E30" s="268">
        <v>27</v>
      </c>
      <c r="F30" s="279"/>
      <c r="G30" s="277"/>
      <c r="H30" s="264"/>
      <c r="I30" s="261"/>
      <c r="J30" s="273"/>
      <c r="K30" s="275"/>
      <c r="L30" s="261"/>
      <c r="M30" s="261"/>
      <c r="N30" s="273"/>
      <c r="O30" s="272"/>
      <c r="P30" s="183"/>
      <c r="Q30" s="183"/>
      <c r="R30" s="262">
        <v>31</v>
      </c>
      <c r="V30" s="184">
        <f t="shared" si="0"/>
        <v>27</v>
      </c>
      <c r="W30" s="184" t="s">
        <v>694</v>
      </c>
    </row>
    <row r="31" spans="1:23" s="184" customFormat="1" ht="14" thickBot="1">
      <c r="A31" s="255" t="s">
        <v>185</v>
      </c>
      <c r="B31" s="255" t="s">
        <v>186</v>
      </c>
      <c r="C31" s="269">
        <v>45</v>
      </c>
      <c r="D31" s="269">
        <v>64</v>
      </c>
      <c r="E31" s="268">
        <v>28</v>
      </c>
      <c r="F31" s="276"/>
      <c r="G31" s="277"/>
      <c r="H31" s="264"/>
      <c r="I31" s="183"/>
      <c r="J31" s="271"/>
      <c r="K31" s="272"/>
      <c r="L31" s="183"/>
      <c r="M31" s="183"/>
      <c r="N31" s="271"/>
      <c r="O31" s="272"/>
      <c r="P31" s="183"/>
      <c r="Q31" s="183"/>
      <c r="R31" s="262">
        <v>31</v>
      </c>
      <c r="V31" s="184">
        <f t="shared" si="0"/>
        <v>28</v>
      </c>
      <c r="W31" s="184" t="s">
        <v>695</v>
      </c>
    </row>
    <row r="32" spans="1:23" s="184" customFormat="1" ht="14" thickBot="1">
      <c r="A32" s="255" t="s">
        <v>187</v>
      </c>
      <c r="B32" s="255" t="s">
        <v>294</v>
      </c>
      <c r="C32" s="269">
        <v>44</v>
      </c>
      <c r="D32" s="269">
        <v>58</v>
      </c>
      <c r="E32" s="268">
        <v>29</v>
      </c>
      <c r="F32" s="276"/>
      <c r="G32" s="277"/>
      <c r="H32" s="264"/>
      <c r="I32" s="183"/>
      <c r="J32" s="271"/>
      <c r="K32" s="272"/>
      <c r="L32" s="183"/>
      <c r="M32" s="183"/>
      <c r="N32" s="271"/>
      <c r="O32" s="272"/>
      <c r="P32" s="183"/>
      <c r="Q32" s="183"/>
      <c r="R32" s="262">
        <v>30</v>
      </c>
      <c r="V32" s="184">
        <f t="shared" si="0"/>
        <v>29</v>
      </c>
      <c r="W32" s="184" t="s">
        <v>78</v>
      </c>
    </row>
    <row r="33" spans="1:23" s="184" customFormat="1" ht="14" thickBot="1">
      <c r="A33" s="255" t="s">
        <v>373</v>
      </c>
      <c r="B33" s="255" t="s">
        <v>141</v>
      </c>
      <c r="C33" s="269">
        <v>44</v>
      </c>
      <c r="D33" s="269">
        <v>47</v>
      </c>
      <c r="E33" s="268">
        <v>30</v>
      </c>
      <c r="F33" s="276"/>
      <c r="G33" s="277"/>
      <c r="H33" s="264"/>
      <c r="I33" s="183"/>
      <c r="J33" s="271"/>
      <c r="K33" s="272"/>
      <c r="L33" s="183"/>
      <c r="M33" s="183"/>
      <c r="N33" s="271"/>
      <c r="O33" s="272"/>
      <c r="P33" s="183"/>
      <c r="Q33" s="183"/>
      <c r="R33" s="262">
        <v>30</v>
      </c>
      <c r="V33" s="184">
        <f t="shared" si="0"/>
        <v>30</v>
      </c>
      <c r="W33" s="184" t="s">
        <v>696</v>
      </c>
    </row>
    <row r="34" spans="1:23" s="184" customFormat="1" ht="14" thickBot="1">
      <c r="A34" s="255" t="s">
        <v>598</v>
      </c>
      <c r="B34" s="255" t="s">
        <v>113</v>
      </c>
      <c r="C34" s="269">
        <v>42</v>
      </c>
      <c r="D34" s="269">
        <v>95</v>
      </c>
      <c r="E34" s="268">
        <v>31</v>
      </c>
      <c r="F34" s="276"/>
      <c r="G34" s="277"/>
      <c r="H34" s="264"/>
      <c r="I34" s="183"/>
      <c r="J34" s="271"/>
      <c r="K34" s="272"/>
      <c r="L34" s="183"/>
      <c r="M34" s="183"/>
      <c r="N34" s="271"/>
      <c r="O34" s="272"/>
      <c r="P34" s="183"/>
      <c r="Q34" s="183"/>
      <c r="R34" s="258">
        <v>30</v>
      </c>
      <c r="V34" s="184">
        <f t="shared" si="0"/>
        <v>31</v>
      </c>
      <c r="W34" s="184" t="s">
        <v>697</v>
      </c>
    </row>
    <row r="35" spans="1:23" s="184" customFormat="1" ht="14" thickBot="1">
      <c r="A35" s="255" t="s">
        <v>147</v>
      </c>
      <c r="B35" s="255" t="s">
        <v>148</v>
      </c>
      <c r="C35" s="269">
        <v>42</v>
      </c>
      <c r="D35" s="269">
        <v>70</v>
      </c>
      <c r="E35" s="268">
        <v>32</v>
      </c>
      <c r="F35" s="279"/>
      <c r="G35" s="277"/>
      <c r="H35" s="264"/>
      <c r="I35" s="261"/>
      <c r="J35" s="273"/>
      <c r="K35" s="275"/>
      <c r="L35" s="261"/>
      <c r="M35" s="261"/>
      <c r="N35" s="273"/>
      <c r="O35" s="272"/>
      <c r="P35" s="183"/>
      <c r="Q35" s="183"/>
      <c r="R35" s="258">
        <v>29</v>
      </c>
      <c r="V35" s="184">
        <f t="shared" si="0"/>
        <v>32</v>
      </c>
      <c r="W35" s="184" t="s">
        <v>77</v>
      </c>
    </row>
    <row r="36" spans="1:23" s="184" customFormat="1" ht="14" thickBot="1">
      <c r="A36" s="255" t="s">
        <v>235</v>
      </c>
      <c r="B36" s="255" t="s">
        <v>155</v>
      </c>
      <c r="C36" s="269">
        <v>41</v>
      </c>
      <c r="D36" s="269">
        <v>84</v>
      </c>
      <c r="E36" s="268">
        <v>33</v>
      </c>
      <c r="F36" s="276"/>
      <c r="G36" s="277"/>
      <c r="H36" s="264"/>
      <c r="I36" s="183"/>
      <c r="J36" s="271"/>
      <c r="K36" s="272"/>
      <c r="L36" s="183"/>
      <c r="M36" s="183"/>
      <c r="N36" s="271"/>
      <c r="O36" s="272"/>
      <c r="P36" s="183"/>
      <c r="Q36" s="183"/>
      <c r="R36" s="258">
        <v>29</v>
      </c>
      <c r="V36" s="184">
        <f t="shared" si="0"/>
        <v>33</v>
      </c>
      <c r="W36" s="184" t="s">
        <v>381</v>
      </c>
    </row>
    <row r="37" spans="1:23" s="184" customFormat="1" ht="14" thickBot="1">
      <c r="A37" s="255" t="s">
        <v>601</v>
      </c>
      <c r="B37" s="255" t="s">
        <v>217</v>
      </c>
      <c r="C37" s="269">
        <v>41</v>
      </c>
      <c r="D37" s="269">
        <v>74</v>
      </c>
      <c r="E37" s="268">
        <v>34</v>
      </c>
      <c r="F37" s="276"/>
      <c r="G37" s="277"/>
      <c r="H37" s="264"/>
      <c r="I37" s="183"/>
      <c r="J37" s="271"/>
      <c r="K37" s="272"/>
      <c r="L37" s="183"/>
      <c r="M37" s="183"/>
      <c r="N37" s="271"/>
      <c r="O37" s="272"/>
      <c r="P37" s="183"/>
      <c r="Q37" s="183"/>
      <c r="R37" s="258">
        <v>29</v>
      </c>
      <c r="V37" s="184">
        <f t="shared" si="0"/>
        <v>34</v>
      </c>
      <c r="W37" s="184" t="s">
        <v>698</v>
      </c>
    </row>
    <row r="38" spans="1:23" s="184" customFormat="1" ht="14" thickBot="1">
      <c r="A38" s="255" t="s">
        <v>102</v>
      </c>
      <c r="B38" s="255" t="s">
        <v>188</v>
      </c>
      <c r="C38" s="269">
        <v>41</v>
      </c>
      <c r="D38" s="269">
        <v>61</v>
      </c>
      <c r="E38" s="268">
        <v>35</v>
      </c>
      <c r="F38" s="279"/>
      <c r="G38" s="277"/>
      <c r="H38" s="264"/>
      <c r="I38" s="261"/>
      <c r="J38" s="273"/>
      <c r="K38" s="275"/>
      <c r="L38" s="261"/>
      <c r="M38" s="261"/>
      <c r="N38" s="273"/>
      <c r="O38" s="272"/>
      <c r="P38" s="183"/>
      <c r="Q38" s="183"/>
      <c r="R38" s="258">
        <v>28</v>
      </c>
      <c r="V38" s="184">
        <f t="shared" si="0"/>
        <v>35</v>
      </c>
      <c r="W38" s="184" t="s">
        <v>699</v>
      </c>
    </row>
    <row r="39" spans="1:23" s="184" customFormat="1" ht="14" thickBot="1">
      <c r="A39" s="255" t="s">
        <v>507</v>
      </c>
      <c r="B39" s="255" t="s">
        <v>204</v>
      </c>
      <c r="C39" s="269">
        <v>41</v>
      </c>
      <c r="D39" s="269">
        <v>53</v>
      </c>
      <c r="E39" s="268">
        <v>36</v>
      </c>
      <c r="F39" s="276"/>
      <c r="G39" s="277"/>
      <c r="H39" s="264"/>
      <c r="I39" s="183"/>
      <c r="J39" s="271"/>
      <c r="K39" s="272"/>
      <c r="L39" s="183"/>
      <c r="M39" s="183"/>
      <c r="N39" s="271"/>
      <c r="O39" s="272"/>
      <c r="P39" s="183"/>
      <c r="Q39" s="183"/>
      <c r="R39" s="258">
        <v>28</v>
      </c>
      <c r="V39" s="184">
        <f t="shared" si="0"/>
        <v>36</v>
      </c>
      <c r="W39" s="184" t="s">
        <v>613</v>
      </c>
    </row>
    <row r="40" spans="1:23" s="184" customFormat="1" ht="14" thickBot="1">
      <c r="A40" s="255" t="s">
        <v>224</v>
      </c>
      <c r="B40" s="255" t="s">
        <v>251</v>
      </c>
      <c r="C40" s="269">
        <v>40</v>
      </c>
      <c r="D40" s="269">
        <v>48</v>
      </c>
      <c r="E40" s="268">
        <v>37</v>
      </c>
      <c r="F40" s="276"/>
      <c r="G40" s="277"/>
      <c r="H40" s="264"/>
      <c r="I40" s="183"/>
      <c r="J40" s="271"/>
      <c r="K40" s="272"/>
      <c r="L40" s="183"/>
      <c r="M40" s="183"/>
      <c r="N40" s="271"/>
      <c r="O40" s="272"/>
      <c r="P40" s="183"/>
      <c r="Q40" s="183"/>
      <c r="R40" s="258">
        <v>27</v>
      </c>
      <c r="V40" s="184">
        <f t="shared" si="0"/>
        <v>37</v>
      </c>
      <c r="W40" s="184" t="s">
        <v>700</v>
      </c>
    </row>
    <row r="41" spans="1:23" s="184" customFormat="1" ht="14" thickBot="1">
      <c r="A41" s="255" t="s">
        <v>138</v>
      </c>
      <c r="B41" s="255" t="s">
        <v>139</v>
      </c>
      <c r="C41" s="269">
        <v>39</v>
      </c>
      <c r="D41" s="269">
        <v>75</v>
      </c>
      <c r="E41" s="268">
        <v>38</v>
      </c>
      <c r="F41" s="276"/>
      <c r="G41" s="277"/>
      <c r="H41" s="264"/>
      <c r="I41" s="183"/>
      <c r="J41" s="271"/>
      <c r="K41" s="272"/>
      <c r="L41" s="183"/>
      <c r="M41" s="183"/>
      <c r="N41" s="271"/>
      <c r="O41" s="272"/>
      <c r="P41" s="183"/>
      <c r="Q41" s="183"/>
      <c r="R41" s="262">
        <v>27</v>
      </c>
      <c r="V41" s="184">
        <f t="shared" si="0"/>
        <v>38</v>
      </c>
      <c r="W41" s="184" t="s">
        <v>701</v>
      </c>
    </row>
    <row r="42" spans="1:23" s="184" customFormat="1" ht="14" thickBot="1">
      <c r="A42" s="255" t="s">
        <v>634</v>
      </c>
      <c r="B42" s="255" t="s">
        <v>279</v>
      </c>
      <c r="C42" s="269">
        <v>39</v>
      </c>
      <c r="D42" s="269">
        <v>52</v>
      </c>
      <c r="E42" s="268">
        <v>39</v>
      </c>
      <c r="F42" s="276"/>
      <c r="G42" s="277"/>
      <c r="H42" s="264"/>
      <c r="I42" s="183"/>
      <c r="J42" s="271"/>
      <c r="K42" s="272"/>
      <c r="L42" s="183"/>
      <c r="M42" s="183"/>
      <c r="N42" s="271"/>
      <c r="O42" s="272"/>
      <c r="P42" s="183"/>
      <c r="Q42" s="183"/>
      <c r="R42" s="262">
        <v>26</v>
      </c>
      <c r="V42" s="184">
        <f t="shared" si="0"/>
        <v>39</v>
      </c>
      <c r="W42" s="184" t="s">
        <v>702</v>
      </c>
    </row>
    <row r="43" spans="1:23" s="184" customFormat="1" ht="14" thickBot="1">
      <c r="A43" s="255" t="s">
        <v>145</v>
      </c>
      <c r="B43" s="255" t="s">
        <v>369</v>
      </c>
      <c r="C43" s="269">
        <v>38</v>
      </c>
      <c r="D43" s="269">
        <v>65</v>
      </c>
      <c r="E43" s="268">
        <v>40</v>
      </c>
      <c r="F43" s="276"/>
      <c r="G43" s="277"/>
      <c r="H43" s="264"/>
      <c r="I43" s="183"/>
      <c r="J43" s="271"/>
      <c r="K43" s="272"/>
      <c r="L43" s="183"/>
      <c r="M43" s="183"/>
      <c r="N43" s="271"/>
      <c r="O43" s="272"/>
      <c r="P43" s="183"/>
      <c r="Q43" s="183"/>
      <c r="R43" s="262">
        <v>26</v>
      </c>
      <c r="V43" s="184">
        <f t="shared" si="0"/>
        <v>40</v>
      </c>
      <c r="W43" s="184" t="s">
        <v>703</v>
      </c>
    </row>
    <row r="44" spans="1:23" s="184" customFormat="1" ht="14" thickBot="1">
      <c r="A44" s="255" t="s">
        <v>602</v>
      </c>
      <c r="B44" s="255" t="s">
        <v>109</v>
      </c>
      <c r="C44" s="269">
        <v>38</v>
      </c>
      <c r="D44" s="269">
        <v>51</v>
      </c>
      <c r="E44" s="268">
        <v>41</v>
      </c>
      <c r="F44" s="279"/>
      <c r="G44" s="277"/>
      <c r="H44" s="264"/>
      <c r="I44" s="261"/>
      <c r="J44" s="273"/>
      <c r="K44" s="275"/>
      <c r="L44" s="261"/>
      <c r="M44" s="261"/>
      <c r="N44" s="273"/>
      <c r="O44" s="272"/>
      <c r="P44" s="183"/>
      <c r="Q44" s="183"/>
      <c r="R44" s="262">
        <v>25</v>
      </c>
      <c r="V44" s="184">
        <f t="shared" si="0"/>
        <v>41</v>
      </c>
      <c r="W44" s="184" t="s">
        <v>704</v>
      </c>
    </row>
    <row r="45" spans="1:23" s="184" customFormat="1" ht="14" thickBot="1">
      <c r="A45" s="255" t="s">
        <v>189</v>
      </c>
      <c r="B45" s="255" t="s">
        <v>444</v>
      </c>
      <c r="C45" s="269">
        <v>37</v>
      </c>
      <c r="D45" s="269">
        <v>72</v>
      </c>
      <c r="E45" s="268">
        <v>42</v>
      </c>
      <c r="F45" s="279"/>
      <c r="G45" s="277"/>
      <c r="H45" s="264"/>
      <c r="I45" s="261"/>
      <c r="J45" s="273"/>
      <c r="K45" s="275"/>
      <c r="L45" s="261"/>
      <c r="M45" s="261"/>
      <c r="N45" s="273"/>
      <c r="O45" s="272"/>
      <c r="P45" s="183"/>
      <c r="Q45" s="183"/>
      <c r="R45" s="262">
        <v>25</v>
      </c>
      <c r="V45" s="184">
        <f t="shared" si="0"/>
        <v>42</v>
      </c>
      <c r="W45" s="184" t="s">
        <v>705</v>
      </c>
    </row>
    <row r="46" spans="1:23" s="184" customFormat="1" ht="14" thickBot="1">
      <c r="A46" s="255" t="s">
        <v>229</v>
      </c>
      <c r="B46" s="255" t="s">
        <v>230</v>
      </c>
      <c r="C46" s="269">
        <v>37</v>
      </c>
      <c r="D46" s="269">
        <v>64</v>
      </c>
      <c r="E46" s="268">
        <v>43</v>
      </c>
      <c r="F46" s="276"/>
      <c r="G46" s="277"/>
      <c r="H46" s="264"/>
      <c r="I46" s="183"/>
      <c r="J46" s="271"/>
      <c r="K46" s="272"/>
      <c r="L46" s="183"/>
      <c r="M46" s="183"/>
      <c r="N46" s="271"/>
      <c r="O46" s="272"/>
      <c r="P46" s="183"/>
      <c r="Q46" s="183"/>
      <c r="R46" s="262">
        <v>24</v>
      </c>
      <c r="V46" s="184">
        <f t="shared" si="0"/>
        <v>43</v>
      </c>
      <c r="W46" s="184" t="s">
        <v>706</v>
      </c>
    </row>
    <row r="47" spans="1:23" s="184" customFormat="1" ht="14" thickBot="1">
      <c r="A47" s="255" t="s">
        <v>219</v>
      </c>
      <c r="B47" s="255" t="s">
        <v>220</v>
      </c>
      <c r="C47" s="269">
        <v>37</v>
      </c>
      <c r="D47" s="269">
        <v>47</v>
      </c>
      <c r="E47" s="268">
        <v>44</v>
      </c>
      <c r="F47" s="279"/>
      <c r="G47" s="277"/>
      <c r="H47" s="264"/>
      <c r="I47" s="261"/>
      <c r="J47" s="273"/>
      <c r="K47" s="275"/>
      <c r="L47" s="261"/>
      <c r="M47" s="261"/>
      <c r="N47" s="273"/>
      <c r="O47" s="272"/>
      <c r="P47" s="183"/>
      <c r="Q47" s="183"/>
      <c r="R47" s="262">
        <v>24</v>
      </c>
      <c r="V47" s="184">
        <f t="shared" si="0"/>
        <v>44</v>
      </c>
      <c r="W47" s="184" t="s">
        <v>707</v>
      </c>
    </row>
    <row r="48" spans="1:23" s="184" customFormat="1" ht="14" thickBot="1">
      <c r="A48" s="255" t="s">
        <v>135</v>
      </c>
      <c r="B48" s="255" t="s">
        <v>136</v>
      </c>
      <c r="C48" s="269">
        <v>36</v>
      </c>
      <c r="D48" s="269">
        <v>96</v>
      </c>
      <c r="E48" s="268">
        <v>45</v>
      </c>
      <c r="F48" s="276"/>
      <c r="G48" s="277"/>
      <c r="H48" s="264"/>
      <c r="I48" s="183"/>
      <c r="J48" s="271"/>
      <c r="K48" s="272"/>
      <c r="L48" s="183"/>
      <c r="M48" s="183"/>
      <c r="N48" s="271"/>
      <c r="O48" s="272"/>
      <c r="P48" s="183"/>
      <c r="Q48" s="183"/>
      <c r="R48" s="262">
        <v>23</v>
      </c>
      <c r="V48" s="184">
        <f t="shared" si="0"/>
        <v>45</v>
      </c>
      <c r="W48" s="184" t="s">
        <v>708</v>
      </c>
    </row>
    <row r="49" spans="1:23" s="184" customFormat="1" ht="14" thickBot="1">
      <c r="A49" s="255" t="s">
        <v>133</v>
      </c>
      <c r="B49" s="255" t="s">
        <v>134</v>
      </c>
      <c r="C49" s="269">
        <v>36</v>
      </c>
      <c r="D49" s="269">
        <v>47</v>
      </c>
      <c r="E49" s="268">
        <v>46</v>
      </c>
      <c r="F49" s="276"/>
      <c r="G49" s="277"/>
      <c r="H49" s="264"/>
      <c r="I49" s="183"/>
      <c r="J49" s="271"/>
      <c r="K49" s="272"/>
      <c r="L49" s="183"/>
      <c r="M49" s="183"/>
      <c r="N49" s="271"/>
      <c r="O49" s="272"/>
      <c r="P49" s="183"/>
      <c r="Q49" s="183"/>
      <c r="R49" s="262">
        <v>23</v>
      </c>
      <c r="V49" s="184">
        <f t="shared" si="0"/>
        <v>46</v>
      </c>
      <c r="W49" s="184" t="s">
        <v>382</v>
      </c>
    </row>
    <row r="50" spans="1:23" s="184" customFormat="1" ht="14" thickBot="1">
      <c r="A50" s="255" t="s">
        <v>143</v>
      </c>
      <c r="B50" s="255" t="s">
        <v>171</v>
      </c>
      <c r="C50" s="269">
        <v>35</v>
      </c>
      <c r="D50" s="269">
        <v>64</v>
      </c>
      <c r="E50" s="268">
        <v>47</v>
      </c>
      <c r="F50" s="279"/>
      <c r="G50" s="277"/>
      <c r="H50" s="264"/>
      <c r="I50" s="261"/>
      <c r="J50" s="273"/>
      <c r="K50" s="275"/>
      <c r="L50" s="261"/>
      <c r="M50" s="261"/>
      <c r="N50" s="273"/>
      <c r="O50" s="272"/>
      <c r="P50" s="183"/>
      <c r="Q50" s="183"/>
      <c r="R50" s="262">
        <v>22</v>
      </c>
      <c r="V50" s="184">
        <f t="shared" si="0"/>
        <v>47</v>
      </c>
      <c r="W50" s="184" t="s">
        <v>43</v>
      </c>
    </row>
    <row r="51" spans="1:23" s="184" customFormat="1" ht="14" thickBot="1">
      <c r="A51" s="255" t="s">
        <v>195</v>
      </c>
      <c r="B51" s="255" t="s">
        <v>196</v>
      </c>
      <c r="C51" s="269">
        <v>34</v>
      </c>
      <c r="D51" s="269">
        <v>78</v>
      </c>
      <c r="E51" s="268">
        <v>48</v>
      </c>
      <c r="F51" s="276"/>
      <c r="G51" s="277"/>
      <c r="H51" s="264"/>
      <c r="I51" s="183"/>
      <c r="J51" s="271"/>
      <c r="K51" s="272"/>
      <c r="L51" s="183"/>
      <c r="M51" s="183"/>
      <c r="N51" s="271"/>
      <c r="O51" s="272"/>
      <c r="P51" s="183"/>
      <c r="Q51" s="183"/>
      <c r="R51" s="258">
        <v>22</v>
      </c>
      <c r="V51" s="184">
        <f t="shared" si="0"/>
        <v>48</v>
      </c>
      <c r="W51" s="184" t="s">
        <v>383</v>
      </c>
    </row>
    <row r="52" spans="1:23" s="184" customFormat="1" ht="14" thickBot="1">
      <c r="A52" s="255" t="s">
        <v>480</v>
      </c>
      <c r="B52" s="255" t="s">
        <v>481</v>
      </c>
      <c r="C52" s="269">
        <v>34</v>
      </c>
      <c r="D52" s="269">
        <v>57</v>
      </c>
      <c r="E52" s="268">
        <v>49</v>
      </c>
      <c r="F52" s="279"/>
      <c r="G52" s="277"/>
      <c r="H52" s="264"/>
      <c r="I52" s="261"/>
      <c r="J52" s="273"/>
      <c r="K52" s="275"/>
      <c r="L52" s="261"/>
      <c r="M52" s="261"/>
      <c r="N52" s="273"/>
      <c r="O52" s="272"/>
      <c r="P52" s="183"/>
      <c r="Q52" s="183"/>
      <c r="R52" s="258">
        <v>21</v>
      </c>
      <c r="V52" s="184">
        <f t="shared" si="0"/>
        <v>49</v>
      </c>
      <c r="W52" s="184" t="s">
        <v>709</v>
      </c>
    </row>
    <row r="53" spans="1:23" s="184" customFormat="1" ht="14" thickBot="1">
      <c r="A53" s="255" t="s">
        <v>285</v>
      </c>
      <c r="B53" s="255" t="s">
        <v>448</v>
      </c>
      <c r="C53" s="269">
        <v>33</v>
      </c>
      <c r="D53" s="269">
        <v>59</v>
      </c>
      <c r="E53" s="268">
        <v>50</v>
      </c>
      <c r="F53" s="276"/>
      <c r="G53" s="277"/>
      <c r="H53" s="264"/>
      <c r="I53" s="183"/>
      <c r="J53" s="271"/>
      <c r="K53" s="272"/>
      <c r="L53" s="183"/>
      <c r="M53" s="183"/>
      <c r="N53" s="271"/>
      <c r="O53" s="272"/>
      <c r="P53" s="183"/>
      <c r="Q53" s="183"/>
      <c r="R53" s="258">
        <v>21</v>
      </c>
      <c r="V53" s="184">
        <f t="shared" si="0"/>
        <v>50</v>
      </c>
      <c r="W53" s="184" t="s">
        <v>710</v>
      </c>
    </row>
    <row r="54" spans="1:23" s="184" customFormat="1" ht="14" thickBot="1">
      <c r="A54" s="255" t="s">
        <v>527</v>
      </c>
      <c r="B54" s="255" t="s">
        <v>277</v>
      </c>
      <c r="C54" s="269">
        <v>33</v>
      </c>
      <c r="D54" s="269">
        <v>30</v>
      </c>
      <c r="E54" s="268">
        <v>51</v>
      </c>
      <c r="F54" s="276"/>
      <c r="G54" s="277"/>
      <c r="H54" s="264"/>
      <c r="I54" s="183"/>
      <c r="J54" s="271"/>
      <c r="K54" s="272"/>
      <c r="L54" s="183"/>
      <c r="M54" s="183"/>
      <c r="N54" s="271"/>
      <c r="O54" s="272"/>
      <c r="P54" s="183"/>
      <c r="Q54" s="183"/>
      <c r="R54" s="258">
        <v>20</v>
      </c>
      <c r="V54" s="184">
        <f t="shared" si="0"/>
        <v>51</v>
      </c>
      <c r="W54" s="184" t="s">
        <v>711</v>
      </c>
    </row>
    <row r="55" spans="1:23" s="184" customFormat="1" ht="14" thickBot="1">
      <c r="A55" s="255" t="s">
        <v>102</v>
      </c>
      <c r="B55" s="255" t="s">
        <v>223</v>
      </c>
      <c r="C55" s="269">
        <v>32</v>
      </c>
      <c r="D55" s="269">
        <v>66</v>
      </c>
      <c r="E55" s="268">
        <v>52</v>
      </c>
      <c r="F55" s="279"/>
      <c r="G55" s="277"/>
      <c r="H55" s="264"/>
      <c r="I55" s="261"/>
      <c r="J55" s="273"/>
      <c r="K55" s="275"/>
      <c r="L55" s="261"/>
      <c r="M55" s="261"/>
      <c r="N55" s="273"/>
      <c r="O55" s="272"/>
      <c r="P55" s="183"/>
      <c r="Q55" s="183"/>
      <c r="R55" s="258">
        <v>20</v>
      </c>
      <c r="V55" s="184">
        <f t="shared" si="0"/>
        <v>52</v>
      </c>
      <c r="W55" s="184" t="s">
        <v>712</v>
      </c>
    </row>
    <row r="56" spans="1:23" s="184" customFormat="1" ht="14" thickBot="1">
      <c r="A56" s="255" t="s">
        <v>106</v>
      </c>
      <c r="B56" s="255" t="s">
        <v>107</v>
      </c>
      <c r="C56" s="269">
        <v>30</v>
      </c>
      <c r="D56" s="269">
        <v>73</v>
      </c>
      <c r="E56" s="268">
        <v>53</v>
      </c>
      <c r="F56" s="279"/>
      <c r="G56" s="277"/>
      <c r="H56" s="264"/>
      <c r="I56" s="261"/>
      <c r="J56" s="273"/>
      <c r="K56" s="275"/>
      <c r="L56" s="261"/>
      <c r="M56" s="261"/>
      <c r="N56" s="273"/>
      <c r="O56" s="272"/>
      <c r="P56" s="183"/>
      <c r="Q56" s="183"/>
      <c r="R56" s="258">
        <v>20</v>
      </c>
      <c r="V56" s="184">
        <f t="shared" si="0"/>
        <v>53</v>
      </c>
      <c r="W56" s="184" t="s">
        <v>713</v>
      </c>
    </row>
    <row r="57" spans="1:23" s="184" customFormat="1" ht="14" thickBot="1">
      <c r="A57" s="255" t="s">
        <v>266</v>
      </c>
      <c r="B57" s="255" t="s">
        <v>286</v>
      </c>
      <c r="C57" s="269">
        <v>29</v>
      </c>
      <c r="D57" s="269">
        <v>35</v>
      </c>
      <c r="E57" s="268">
        <v>54</v>
      </c>
      <c r="F57" s="276"/>
      <c r="G57" s="277"/>
      <c r="H57" s="264"/>
      <c r="I57" s="183"/>
      <c r="J57" s="271"/>
      <c r="K57" s="272"/>
      <c r="L57" s="183"/>
      <c r="M57" s="183"/>
      <c r="N57" s="271"/>
      <c r="O57" s="272"/>
      <c r="P57" s="183"/>
      <c r="Q57" s="183"/>
      <c r="R57" s="258">
        <v>20</v>
      </c>
      <c r="V57" s="184">
        <f t="shared" si="0"/>
        <v>54</v>
      </c>
      <c r="W57" s="184" t="s">
        <v>714</v>
      </c>
    </row>
    <row r="58" spans="1:23" s="184" customFormat="1" ht="14" thickBot="1">
      <c r="A58" s="255" t="s">
        <v>193</v>
      </c>
      <c r="B58" s="255" t="s">
        <v>194</v>
      </c>
      <c r="C58" s="269">
        <v>28</v>
      </c>
      <c r="D58" s="269">
        <v>55</v>
      </c>
      <c r="E58" s="268">
        <v>55</v>
      </c>
      <c r="F58" s="276"/>
      <c r="G58" s="277"/>
      <c r="H58" s="264"/>
      <c r="I58" s="183"/>
      <c r="J58" s="271"/>
      <c r="K58" s="272"/>
      <c r="L58" s="183"/>
      <c r="M58" s="183"/>
      <c r="N58" s="271"/>
      <c r="O58" s="272"/>
      <c r="P58" s="183"/>
      <c r="Q58" s="183"/>
      <c r="R58" s="258">
        <v>20</v>
      </c>
      <c r="V58" s="184">
        <f t="shared" si="0"/>
        <v>55</v>
      </c>
      <c r="W58" s="184" t="s">
        <v>715</v>
      </c>
    </row>
    <row r="59" spans="1:23" s="184" customFormat="1" ht="14" thickBot="1">
      <c r="A59" s="255" t="s">
        <v>614</v>
      </c>
      <c r="B59" s="255" t="s">
        <v>282</v>
      </c>
      <c r="C59" s="269">
        <v>27</v>
      </c>
      <c r="D59" s="269">
        <v>36</v>
      </c>
      <c r="E59" s="268">
        <v>56</v>
      </c>
      <c r="F59" s="276"/>
      <c r="G59" s="277"/>
      <c r="H59" s="264"/>
      <c r="I59" s="183"/>
      <c r="J59" s="271"/>
      <c r="K59" s="272"/>
      <c r="L59" s="183"/>
      <c r="M59" s="183"/>
      <c r="N59" s="271"/>
      <c r="O59" s="272"/>
      <c r="P59" s="183"/>
      <c r="Q59" s="183"/>
      <c r="R59" s="258">
        <v>20</v>
      </c>
    </row>
    <row r="60" spans="1:23" s="184" customFormat="1" ht="14" thickBot="1">
      <c r="A60" s="255" t="s">
        <v>142</v>
      </c>
      <c r="B60" s="255" t="s">
        <v>490</v>
      </c>
      <c r="C60" s="269">
        <v>25</v>
      </c>
      <c r="D60" s="269">
        <v>52</v>
      </c>
      <c r="E60" s="268">
        <v>57</v>
      </c>
      <c r="F60" s="279"/>
      <c r="G60" s="277"/>
      <c r="H60" s="264"/>
      <c r="I60" s="261"/>
      <c r="J60" s="273"/>
      <c r="K60" s="275"/>
      <c r="L60" s="261"/>
      <c r="M60" s="261"/>
      <c r="N60" s="273"/>
      <c r="O60" s="272"/>
      <c r="P60" s="183"/>
      <c r="Q60" s="183"/>
      <c r="R60" s="258">
        <v>20</v>
      </c>
    </row>
    <row r="61" spans="1:23" s="184" customFormat="1" ht="14" thickBot="1">
      <c r="A61" s="255" t="s">
        <v>165</v>
      </c>
      <c r="B61" s="255" t="s">
        <v>166</v>
      </c>
      <c r="C61" s="269">
        <v>25</v>
      </c>
      <c r="D61" s="269">
        <v>39</v>
      </c>
      <c r="E61" s="268">
        <v>58</v>
      </c>
      <c r="F61" s="276"/>
      <c r="G61" s="277"/>
      <c r="H61" s="264"/>
      <c r="I61" s="183"/>
      <c r="J61" s="271"/>
      <c r="K61" s="272"/>
      <c r="L61" s="183"/>
      <c r="M61" s="183"/>
      <c r="N61" s="271"/>
      <c r="O61" s="272"/>
      <c r="P61" s="183"/>
      <c r="Q61" s="183"/>
      <c r="R61" s="258">
        <v>20</v>
      </c>
    </row>
    <row r="62" spans="1:23" s="184" customFormat="1" ht="14" thickBot="1">
      <c r="A62" s="255" t="s">
        <v>309</v>
      </c>
      <c r="B62" s="255" t="s">
        <v>186</v>
      </c>
      <c r="C62" s="269">
        <v>25</v>
      </c>
      <c r="D62" s="269">
        <v>29</v>
      </c>
      <c r="E62" s="268">
        <v>59</v>
      </c>
      <c r="F62" s="279"/>
      <c r="G62" s="277"/>
      <c r="H62" s="264"/>
      <c r="I62" s="261"/>
      <c r="J62" s="273"/>
      <c r="K62" s="275"/>
      <c r="L62" s="261"/>
      <c r="M62" s="261"/>
      <c r="N62" s="273"/>
      <c r="O62" s="272"/>
      <c r="P62" s="183"/>
      <c r="Q62" s="183"/>
      <c r="R62" s="258">
        <v>20</v>
      </c>
    </row>
    <row r="63" spans="1:23" ht="16" thickBot="1">
      <c r="A63" s="255" t="s">
        <v>96</v>
      </c>
      <c r="B63" s="255" t="s">
        <v>203</v>
      </c>
      <c r="C63" s="269">
        <v>24</v>
      </c>
      <c r="D63" s="269">
        <v>69</v>
      </c>
      <c r="E63" s="268">
        <v>60</v>
      </c>
      <c r="F63" s="276"/>
      <c r="G63" s="277"/>
      <c r="H63" s="264"/>
      <c r="I63" s="183"/>
      <c r="J63" s="271"/>
      <c r="K63" s="272"/>
      <c r="L63" s="183"/>
      <c r="M63" s="183"/>
      <c r="N63" s="271"/>
      <c r="O63" s="275"/>
      <c r="P63" s="261"/>
      <c r="Q63" s="261"/>
      <c r="R63" s="258">
        <v>20</v>
      </c>
    </row>
    <row r="64" spans="1:23" ht="16" thickBot="1">
      <c r="A64" s="255" t="s">
        <v>240</v>
      </c>
      <c r="B64" s="255" t="s">
        <v>455</v>
      </c>
      <c r="C64" s="269">
        <v>24</v>
      </c>
      <c r="D64" s="269">
        <v>26</v>
      </c>
      <c r="E64" s="268">
        <v>61</v>
      </c>
      <c r="F64" s="276"/>
      <c r="G64" s="277"/>
      <c r="H64" s="264"/>
      <c r="I64" s="183"/>
      <c r="J64" s="271"/>
      <c r="K64" s="272"/>
      <c r="L64" s="183"/>
      <c r="M64" s="183"/>
      <c r="N64" s="271"/>
      <c r="O64" s="275"/>
      <c r="P64" s="261"/>
      <c r="Q64" s="261"/>
      <c r="R64" s="258">
        <v>20</v>
      </c>
    </row>
    <row r="65" spans="1:18" ht="16" thickBot="1">
      <c r="A65" s="255" t="s">
        <v>280</v>
      </c>
      <c r="B65" s="255" t="s">
        <v>284</v>
      </c>
      <c r="C65" s="269">
        <v>23</v>
      </c>
      <c r="D65" s="269">
        <v>36</v>
      </c>
      <c r="E65" s="268">
        <v>62</v>
      </c>
      <c r="F65" s="276"/>
      <c r="G65" s="277"/>
      <c r="H65" s="264"/>
      <c r="I65" s="183"/>
      <c r="J65" s="271"/>
      <c r="K65" s="272"/>
      <c r="L65" s="183"/>
      <c r="M65" s="183"/>
      <c r="N65" s="271"/>
      <c r="O65" s="275"/>
      <c r="P65" s="261"/>
      <c r="Q65" s="261"/>
      <c r="R65" s="258">
        <v>20</v>
      </c>
    </row>
    <row r="66" spans="1:18" ht="16" thickBot="1">
      <c r="A66" s="255" t="s">
        <v>635</v>
      </c>
      <c r="B66" s="255" t="s">
        <v>484</v>
      </c>
      <c r="C66" s="269">
        <v>22</v>
      </c>
      <c r="D66" s="269">
        <v>33</v>
      </c>
      <c r="E66" s="268">
        <v>63</v>
      </c>
      <c r="F66" s="276"/>
      <c r="G66" s="277"/>
      <c r="H66" s="264"/>
      <c r="I66" s="183"/>
      <c r="J66" s="271"/>
      <c r="K66" s="272"/>
      <c r="L66" s="183"/>
      <c r="M66" s="183"/>
      <c r="N66" s="271"/>
      <c r="O66" s="275"/>
      <c r="P66" s="261"/>
      <c r="Q66" s="261"/>
      <c r="R66" s="258">
        <v>20</v>
      </c>
    </row>
    <row r="67" spans="1:18" ht="16" thickBot="1">
      <c r="A67" s="255" t="s">
        <v>285</v>
      </c>
      <c r="B67" s="255" t="s">
        <v>489</v>
      </c>
      <c r="C67" s="269">
        <v>22</v>
      </c>
      <c r="D67" s="269">
        <v>29</v>
      </c>
      <c r="E67" s="268">
        <v>64</v>
      </c>
      <c r="F67" s="276"/>
      <c r="G67" s="277"/>
      <c r="H67" s="264"/>
      <c r="I67" s="183"/>
      <c r="J67" s="271"/>
      <c r="K67" s="272"/>
      <c r="L67" s="183"/>
      <c r="M67" s="183"/>
      <c r="N67" s="271"/>
      <c r="O67" s="275"/>
      <c r="P67" s="261"/>
      <c r="Q67" s="261"/>
      <c r="R67" s="258">
        <v>20</v>
      </c>
    </row>
    <row r="68" spans="1:18" ht="16" thickBot="1">
      <c r="A68" s="255" t="s">
        <v>124</v>
      </c>
      <c r="B68" s="255" t="s">
        <v>151</v>
      </c>
      <c r="C68" s="269">
        <v>19</v>
      </c>
      <c r="D68" s="269">
        <v>41</v>
      </c>
      <c r="E68" s="268">
        <v>65</v>
      </c>
      <c r="F68" s="276"/>
      <c r="G68" s="277"/>
      <c r="H68" s="264"/>
      <c r="I68" s="183"/>
      <c r="J68" s="271"/>
      <c r="K68" s="272"/>
      <c r="L68" s="183"/>
      <c r="M68" s="183"/>
      <c r="N68" s="271"/>
      <c r="O68" s="275"/>
      <c r="P68" s="261"/>
      <c r="Q68" s="261"/>
      <c r="R68" s="258">
        <v>20</v>
      </c>
    </row>
    <row r="69" spans="1:18" ht="16" thickBot="1">
      <c r="A69" s="255" t="s">
        <v>610</v>
      </c>
      <c r="B69" s="255" t="s">
        <v>453</v>
      </c>
      <c r="C69" s="269">
        <v>19</v>
      </c>
      <c r="D69" s="269">
        <v>37</v>
      </c>
      <c r="E69" s="268">
        <v>66</v>
      </c>
      <c r="F69" s="276"/>
      <c r="G69" s="277"/>
      <c r="H69" s="264"/>
      <c r="I69" s="183"/>
      <c r="J69" s="271"/>
      <c r="K69" s="272"/>
      <c r="L69" s="183"/>
      <c r="M69" s="183"/>
      <c r="N69" s="271"/>
      <c r="O69" s="275"/>
      <c r="P69" s="261"/>
      <c r="Q69" s="261"/>
      <c r="R69" s="258">
        <v>20</v>
      </c>
    </row>
    <row r="70" spans="1:18" ht="16" thickBot="1">
      <c r="A70" s="255" t="s">
        <v>285</v>
      </c>
      <c r="B70" s="255" t="s">
        <v>277</v>
      </c>
      <c r="C70" s="269">
        <v>19</v>
      </c>
      <c r="D70" s="269">
        <v>21</v>
      </c>
      <c r="E70" s="268">
        <v>67</v>
      </c>
      <c r="F70" s="276"/>
      <c r="G70" s="277"/>
      <c r="H70" s="264"/>
      <c r="I70" s="183"/>
      <c r="J70" s="271"/>
      <c r="K70" s="272"/>
      <c r="L70" s="183"/>
      <c r="M70" s="183"/>
      <c r="N70" s="271"/>
      <c r="O70" s="275"/>
      <c r="P70" s="261"/>
      <c r="Q70" s="261"/>
      <c r="R70" s="258">
        <v>20</v>
      </c>
    </row>
    <row r="71" spans="1:18" ht="16" thickBot="1">
      <c r="A71" s="255" t="s">
        <v>106</v>
      </c>
      <c r="B71" s="255" t="s">
        <v>283</v>
      </c>
      <c r="C71" s="269">
        <v>18</v>
      </c>
      <c r="D71" s="269">
        <v>26</v>
      </c>
      <c r="E71" s="268">
        <v>68</v>
      </c>
      <c r="F71" s="276"/>
      <c r="G71" s="277"/>
      <c r="H71" s="264"/>
      <c r="I71" s="183"/>
      <c r="J71" s="271"/>
      <c r="K71" s="272"/>
      <c r="L71" s="183"/>
      <c r="M71" s="183"/>
      <c r="N71" s="271"/>
      <c r="O71" s="275"/>
      <c r="P71" s="261"/>
      <c r="Q71" s="261"/>
      <c r="R71" s="258">
        <v>20</v>
      </c>
    </row>
    <row r="72" spans="1:18" ht="16" thickBot="1">
      <c r="A72" s="255" t="s">
        <v>636</v>
      </c>
      <c r="B72" s="255" t="s">
        <v>485</v>
      </c>
      <c r="C72" s="269">
        <v>17</v>
      </c>
      <c r="D72" s="269">
        <v>26</v>
      </c>
      <c r="E72" s="268">
        <v>69</v>
      </c>
      <c r="F72" s="276"/>
      <c r="G72" s="277"/>
      <c r="H72" s="264"/>
      <c r="I72" s="183"/>
      <c r="J72" s="271"/>
      <c r="K72" s="272"/>
      <c r="L72" s="183"/>
      <c r="M72" s="183"/>
      <c r="N72" s="271"/>
      <c r="O72" s="275"/>
      <c r="P72" s="261"/>
      <c r="Q72" s="261"/>
      <c r="R72" s="258">
        <v>20</v>
      </c>
    </row>
    <row r="73" spans="1:18" ht="16" thickBot="1">
      <c r="A73" s="255" t="s">
        <v>637</v>
      </c>
      <c r="B73" s="255" t="s">
        <v>287</v>
      </c>
      <c r="C73" s="269">
        <v>17</v>
      </c>
      <c r="D73" s="269">
        <v>25</v>
      </c>
      <c r="E73" s="268">
        <v>70</v>
      </c>
      <c r="F73" s="276"/>
      <c r="G73" s="277"/>
      <c r="H73" s="264"/>
      <c r="I73" s="183"/>
      <c r="J73" s="271"/>
      <c r="K73" s="272"/>
      <c r="L73" s="183"/>
      <c r="M73" s="183"/>
      <c r="N73" s="271"/>
      <c r="O73" s="275"/>
      <c r="P73" s="261"/>
      <c r="Q73" s="261"/>
      <c r="R73" s="258">
        <v>20</v>
      </c>
    </row>
    <row r="74" spans="1:18" ht="16" thickBot="1">
      <c r="A74" s="255" t="s">
        <v>486</v>
      </c>
      <c r="B74" s="255" t="s">
        <v>487</v>
      </c>
      <c r="C74" s="269">
        <v>14</v>
      </c>
      <c r="D74" s="269">
        <v>32</v>
      </c>
      <c r="E74" s="268">
        <v>71</v>
      </c>
      <c r="F74" s="279"/>
      <c r="G74" s="277"/>
      <c r="H74" s="264"/>
      <c r="I74" s="261"/>
      <c r="J74" s="273"/>
      <c r="K74" s="275"/>
      <c r="L74" s="261"/>
      <c r="M74" s="261"/>
      <c r="N74" s="273"/>
      <c r="O74" s="275"/>
      <c r="P74" s="261"/>
      <c r="Q74" s="261"/>
      <c r="R74" s="258">
        <v>20</v>
      </c>
    </row>
    <row r="75" spans="1:18" ht="16" thickBot="1">
      <c r="A75" s="255" t="s">
        <v>636</v>
      </c>
      <c r="B75" s="255" t="s">
        <v>454</v>
      </c>
      <c r="C75" s="269">
        <v>13</v>
      </c>
      <c r="D75" s="269">
        <v>37</v>
      </c>
      <c r="E75" s="268">
        <v>72</v>
      </c>
      <c r="F75" s="276"/>
      <c r="G75" s="277"/>
      <c r="H75" s="264"/>
      <c r="I75" s="183"/>
      <c r="J75" s="271"/>
      <c r="K75" s="272"/>
      <c r="L75" s="183"/>
      <c r="M75" s="183"/>
      <c r="N75" s="271"/>
      <c r="O75" s="275"/>
      <c r="P75" s="261"/>
      <c r="Q75" s="261"/>
      <c r="R75" s="258">
        <v>20</v>
      </c>
    </row>
    <row r="76" spans="1:18" ht="16" thickBot="1">
      <c r="A76" s="255" t="s">
        <v>128</v>
      </c>
      <c r="B76" s="255" t="s">
        <v>488</v>
      </c>
      <c r="C76" s="269">
        <v>10</v>
      </c>
      <c r="D76" s="269">
        <v>20</v>
      </c>
      <c r="E76" s="268">
        <v>73</v>
      </c>
      <c r="F76" s="276"/>
      <c r="G76" s="277"/>
      <c r="H76" s="264"/>
      <c r="I76" s="183"/>
      <c r="J76" s="271"/>
      <c r="K76" s="272"/>
      <c r="L76" s="183"/>
      <c r="M76" s="183"/>
      <c r="N76" s="271"/>
      <c r="O76" s="275"/>
      <c r="P76" s="261"/>
      <c r="Q76" s="261"/>
      <c r="R76" s="258">
        <v>20</v>
      </c>
    </row>
    <row r="81" spans="18:18">
      <c r="R81" s="181"/>
    </row>
    <row r="82" spans="18:18">
      <c r="R82" s="181"/>
    </row>
    <row r="83" spans="18:18">
      <c r="R83" s="181"/>
    </row>
    <row r="84" spans="18:18">
      <c r="R84" s="181"/>
    </row>
    <row r="85" spans="18:18">
      <c r="R85" s="181"/>
    </row>
    <row r="86" spans="18:18">
      <c r="R86" s="181"/>
    </row>
    <row r="87" spans="18:18">
      <c r="R87" s="181"/>
    </row>
    <row r="88" spans="18:18">
      <c r="R88" s="181"/>
    </row>
    <row r="89" spans="18:18">
      <c r="R89" s="181"/>
    </row>
    <row r="90" spans="18:18">
      <c r="R90" s="181"/>
    </row>
    <row r="91" spans="18:18">
      <c r="R91" s="181"/>
    </row>
    <row r="92" spans="18:18">
      <c r="R92" s="181"/>
    </row>
    <row r="93" spans="18:18">
      <c r="R93" s="181"/>
    </row>
    <row r="94" spans="18:18">
      <c r="R94" s="181"/>
    </row>
    <row r="95" spans="18:18">
      <c r="R95" s="181"/>
    </row>
    <row r="96" spans="18:18">
      <c r="R96" s="181"/>
    </row>
    <row r="97" spans="18:18">
      <c r="R97" s="181"/>
    </row>
    <row r="98" spans="18:18">
      <c r="R98" s="181"/>
    </row>
    <row r="99" spans="18:18">
      <c r="R99" s="181"/>
    </row>
    <row r="100" spans="18:18">
      <c r="R100" s="181"/>
    </row>
    <row r="101" spans="18:18">
      <c r="R101" s="181"/>
    </row>
    <row r="102" spans="18:18">
      <c r="R102" s="181"/>
    </row>
    <row r="103" spans="18:18">
      <c r="R103" s="181"/>
    </row>
    <row r="104" spans="18:18">
      <c r="R104" s="181"/>
    </row>
    <row r="105" spans="18:18">
      <c r="R105" s="181"/>
    </row>
    <row r="106" spans="18:18">
      <c r="R106" s="181"/>
    </row>
    <row r="107" spans="18:18">
      <c r="R107" s="181"/>
    </row>
    <row r="108" spans="18:18">
      <c r="R108" s="181"/>
    </row>
    <row r="109" spans="18:18">
      <c r="R109" s="181"/>
    </row>
    <row r="110" spans="18:18">
      <c r="R110" s="181"/>
    </row>
    <row r="111" spans="18:18">
      <c r="R111" s="181"/>
    </row>
    <row r="112" spans="18:18">
      <c r="R112" s="181"/>
    </row>
    <row r="113" spans="18:18">
      <c r="R113" s="181"/>
    </row>
    <row r="114" spans="18:18">
      <c r="R114" s="181"/>
    </row>
    <row r="115" spans="18:18">
      <c r="R115" s="181"/>
    </row>
    <row r="116" spans="18:18">
      <c r="R116" s="181"/>
    </row>
    <row r="117" spans="18:18">
      <c r="R117" s="181"/>
    </row>
    <row r="118" spans="18:18">
      <c r="R118" s="181"/>
    </row>
    <row r="119" spans="18:18">
      <c r="R119" s="181"/>
    </row>
    <row r="120" spans="18:18">
      <c r="R120" s="181"/>
    </row>
    <row r="121" spans="18:18">
      <c r="R121" s="181"/>
    </row>
    <row r="122" spans="18:18">
      <c r="R122" s="181"/>
    </row>
    <row r="123" spans="18:18">
      <c r="R123" s="181"/>
    </row>
    <row r="124" spans="18:18">
      <c r="R124" s="181"/>
    </row>
    <row r="125" spans="18:18">
      <c r="R125" s="181"/>
    </row>
    <row r="126" spans="18:18">
      <c r="R126" s="181"/>
    </row>
    <row r="127" spans="18:18">
      <c r="R127" s="181"/>
    </row>
    <row r="128" spans="18:18">
      <c r="R128" s="181"/>
    </row>
    <row r="129" spans="18:18">
      <c r="R129" s="181"/>
    </row>
    <row r="130" spans="18:18">
      <c r="R130" s="181"/>
    </row>
    <row r="131" spans="18:18">
      <c r="R131" s="181"/>
    </row>
    <row r="132" spans="18:18">
      <c r="R132" s="181"/>
    </row>
    <row r="133" spans="18:18">
      <c r="R133" s="181"/>
    </row>
    <row r="134" spans="18:18">
      <c r="R134" s="181"/>
    </row>
    <row r="135" spans="18:18">
      <c r="R135" s="181"/>
    </row>
    <row r="136" spans="18:18">
      <c r="R136" s="181"/>
    </row>
    <row r="137" spans="18:18">
      <c r="R137" s="181"/>
    </row>
    <row r="138" spans="18:18">
      <c r="R138" s="181"/>
    </row>
    <row r="139" spans="18:18">
      <c r="R139" s="181"/>
    </row>
    <row r="140" spans="18:18">
      <c r="R140" s="181"/>
    </row>
    <row r="141" spans="18:18">
      <c r="R141" s="181"/>
    </row>
    <row r="142" spans="18:18">
      <c r="R142" s="181"/>
    </row>
    <row r="143" spans="18:18">
      <c r="R143" s="181"/>
    </row>
    <row r="144" spans="18:18">
      <c r="R144" s="181"/>
    </row>
    <row r="145" spans="18:18">
      <c r="R145" s="181"/>
    </row>
    <row r="146" spans="18:18">
      <c r="R146" s="181"/>
    </row>
    <row r="147" spans="18:18">
      <c r="R147" s="181"/>
    </row>
    <row r="148" spans="18:18">
      <c r="R148" s="181"/>
    </row>
    <row r="149" spans="18:18">
      <c r="R149" s="181"/>
    </row>
    <row r="150" spans="18:18">
      <c r="R150" s="181"/>
    </row>
    <row r="151" spans="18:18">
      <c r="R151" s="181"/>
    </row>
    <row r="152" spans="18:18">
      <c r="R152" s="181"/>
    </row>
    <row r="153" spans="18:18">
      <c r="R153" s="181"/>
    </row>
    <row r="154" spans="18:18">
      <c r="R154" s="181"/>
    </row>
    <row r="155" spans="18:18">
      <c r="R155" s="181"/>
    </row>
    <row r="156" spans="18:18">
      <c r="R156" s="181"/>
    </row>
    <row r="157" spans="18:18">
      <c r="R157" s="181"/>
    </row>
    <row r="158" spans="18:18">
      <c r="R158" s="181"/>
    </row>
    <row r="159" spans="18:18">
      <c r="R159" s="181"/>
    </row>
    <row r="160" spans="18:18">
      <c r="R160" s="181"/>
    </row>
    <row r="161" spans="18:18">
      <c r="R161" s="181"/>
    </row>
    <row r="162" spans="18:18">
      <c r="R162" s="181"/>
    </row>
    <row r="163" spans="18:18">
      <c r="R163" s="181"/>
    </row>
    <row r="164" spans="18:18">
      <c r="R164" s="181"/>
    </row>
    <row r="165" spans="18:18">
      <c r="R165" s="181"/>
    </row>
    <row r="166" spans="18:18">
      <c r="R166" s="181"/>
    </row>
    <row r="167" spans="18:18">
      <c r="R167" s="181"/>
    </row>
    <row r="168" spans="18:18">
      <c r="R168" s="181"/>
    </row>
    <row r="169" spans="18:18">
      <c r="R169" s="181"/>
    </row>
    <row r="170" spans="18:18">
      <c r="R170" s="181"/>
    </row>
    <row r="171" spans="18:18">
      <c r="R171" s="181"/>
    </row>
    <row r="172" spans="18:18">
      <c r="R172" s="181"/>
    </row>
    <row r="173" spans="18:18">
      <c r="R173" s="181"/>
    </row>
    <row r="174" spans="18:18">
      <c r="R174" s="181"/>
    </row>
    <row r="175" spans="18:18">
      <c r="R175" s="181"/>
    </row>
    <row r="176" spans="18:18">
      <c r="R176" s="181"/>
    </row>
    <row r="177" spans="18:18">
      <c r="R177" s="181"/>
    </row>
    <row r="178" spans="18:18">
      <c r="R178" s="181"/>
    </row>
    <row r="179" spans="18:18">
      <c r="R179" s="181"/>
    </row>
    <row r="180" spans="18:18">
      <c r="R180" s="181"/>
    </row>
    <row r="181" spans="18:18">
      <c r="R181" s="181"/>
    </row>
    <row r="182" spans="18:18">
      <c r="R182" s="181"/>
    </row>
    <row r="183" spans="18:18">
      <c r="R183" s="181"/>
    </row>
    <row r="184" spans="18:18">
      <c r="R184" s="181"/>
    </row>
    <row r="185" spans="18:18">
      <c r="R185" s="181"/>
    </row>
    <row r="186" spans="18:18">
      <c r="R186" s="181"/>
    </row>
    <row r="187" spans="18:18">
      <c r="R187" s="181"/>
    </row>
    <row r="188" spans="18:18">
      <c r="R188" s="181"/>
    </row>
    <row r="189" spans="18:18">
      <c r="R189" s="181"/>
    </row>
    <row r="190" spans="18:18">
      <c r="R190" s="181"/>
    </row>
    <row r="191" spans="18:18">
      <c r="R191" s="181"/>
    </row>
    <row r="192" spans="18:18">
      <c r="R192" s="181"/>
    </row>
    <row r="193" spans="18:18">
      <c r="R193" s="181"/>
    </row>
    <row r="194" spans="18:18">
      <c r="R194" s="181"/>
    </row>
    <row r="195" spans="18:18">
      <c r="R195" s="181"/>
    </row>
    <row r="196" spans="18:18">
      <c r="R196" s="181"/>
    </row>
    <row r="197" spans="18:18">
      <c r="R197" s="181"/>
    </row>
    <row r="198" spans="18:18">
      <c r="R198" s="181"/>
    </row>
    <row r="199" spans="18:18">
      <c r="R199" s="181"/>
    </row>
    <row r="200" spans="18:18">
      <c r="R200" s="181"/>
    </row>
    <row r="201" spans="18:18">
      <c r="R201" s="181"/>
    </row>
    <row r="202" spans="18:18">
      <c r="R202" s="181"/>
    </row>
    <row r="203" spans="18:18">
      <c r="R203" s="181"/>
    </row>
    <row r="204" spans="18:18">
      <c r="R204" s="181"/>
    </row>
    <row r="205" spans="18:18">
      <c r="R205" s="181"/>
    </row>
    <row r="206" spans="18:18">
      <c r="R206" s="181"/>
    </row>
    <row r="207" spans="18:18">
      <c r="R207" s="181"/>
    </row>
    <row r="208" spans="18:18">
      <c r="R208" s="181"/>
    </row>
    <row r="209" spans="18:18">
      <c r="R209" s="181"/>
    </row>
    <row r="210" spans="18:18">
      <c r="R210" s="181"/>
    </row>
    <row r="211" spans="18:18">
      <c r="R211" s="181"/>
    </row>
    <row r="212" spans="18:18">
      <c r="R212" s="181"/>
    </row>
    <row r="213" spans="18:18">
      <c r="R213" s="181"/>
    </row>
    <row r="214" spans="18:18">
      <c r="R214" s="181"/>
    </row>
    <row r="215" spans="18:18">
      <c r="R215" s="181"/>
    </row>
    <row r="216" spans="18:18">
      <c r="R216" s="181"/>
    </row>
    <row r="217" spans="18:18">
      <c r="R217" s="181"/>
    </row>
    <row r="218" spans="18:18">
      <c r="R218" s="181"/>
    </row>
    <row r="219" spans="18:18">
      <c r="R219" s="181"/>
    </row>
    <row r="220" spans="18:18">
      <c r="R220" s="181"/>
    </row>
    <row r="221" spans="18:18">
      <c r="R221" s="181"/>
    </row>
    <row r="222" spans="18:18">
      <c r="R222" s="181"/>
    </row>
    <row r="223" spans="18:18">
      <c r="R223" s="181"/>
    </row>
    <row r="224" spans="18:18">
      <c r="R224" s="181"/>
    </row>
    <row r="225" spans="18:18">
      <c r="R225" s="181"/>
    </row>
    <row r="226" spans="18:18">
      <c r="R226" s="181"/>
    </row>
    <row r="227" spans="18:18">
      <c r="R227" s="181"/>
    </row>
    <row r="228" spans="18:18">
      <c r="R228" s="181"/>
    </row>
    <row r="229" spans="18:18">
      <c r="R229" s="181"/>
    </row>
    <row r="230" spans="18:18">
      <c r="R230" s="181"/>
    </row>
    <row r="231" spans="18:18">
      <c r="R231" s="181"/>
    </row>
  </sheetData>
  <mergeCells count="1">
    <mergeCell ref="A1:Q1"/>
  </mergeCells>
  <conditionalFormatting sqref="C4:C76">
    <cfRule type="expression" dxfId="8" priority="1" stopIfTrue="1">
      <formula>LARGE(($C$4:$C$76),MIN( 16,COUNT($C$4:$C$76)))&lt;=C4</formula>
    </cfRule>
  </conditionalFormatting>
  <conditionalFormatting sqref="D4:D76">
    <cfRule type="expression" dxfId="7" priority="2" stopIfTrue="1">
      <formula>LARGE(($D$4:$D$76),MIN( 16,COUNT($D$4:$D$76)))&lt;=D4</formula>
    </cfRule>
  </conditionalFormatting>
  <conditionalFormatting sqref="E4:E76">
    <cfRule type="cellIs" dxfId="6" priority="3" stopIfTrue="1" operator="between">
      <formula>1</formula>
      <formula>16</formula>
    </cfRule>
  </conditionalFormatting>
  <conditionalFormatting sqref="G4:G19">
    <cfRule type="expression" dxfId="5" priority="4" stopIfTrue="1">
      <formula>LARGE(($G$4:$G$19),MIN( 4,COUNT($G$4:$G$19)))&lt;=G4</formula>
    </cfRule>
  </conditionalFormatting>
  <conditionalFormatting sqref="H4:H19">
    <cfRule type="expression" dxfId="4" priority="5" stopIfTrue="1">
      <formula>LARGE(($H$4:$H$19),MIN( 4,COUNT($H$4:$H$19)))&lt;=H4</formula>
    </cfRule>
  </conditionalFormatting>
  <conditionalFormatting sqref="K4:K19">
    <cfRule type="expression" dxfId="3" priority="6" stopIfTrue="1">
      <formula>LARGE(($K$4:$K$19),MIN( 4,COUNT($K$4:$K$19)))&lt;=K4</formula>
    </cfRule>
  </conditionalFormatting>
  <conditionalFormatting sqref="L4:L19">
    <cfRule type="expression" dxfId="2" priority="7" stopIfTrue="1">
      <formula>LARGE(($L$4:$L$19),MIN( 4,COUNT($L$4:$L$19)))&lt;=L4</formula>
    </cfRule>
  </conditionalFormatting>
  <conditionalFormatting sqref="O4:O7">
    <cfRule type="expression" dxfId="1" priority="8" stopIfTrue="1">
      <formula>LARGE(($O$4:$O$7),MIN( 4,COUNT($O$4:$O$7)))&lt;=O4</formula>
    </cfRule>
  </conditionalFormatting>
  <conditionalFormatting sqref="P4:P7">
    <cfRule type="expression" dxfId="0" priority="9" stopIfTrue="1">
      <formula>LARGE(($P$4:$P$7),MIN( 4,COUNT($P$4:$P$7)))&lt;=P4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zoomScale="80" zoomScaleNormal="80" zoomScalePageLayoutView="80" workbookViewId="0">
      <selection activeCell="A2" sqref="A2"/>
    </sheetView>
  </sheetViews>
  <sheetFormatPr baseColWidth="10" defaultColWidth="8.83203125" defaultRowHeight="15" x14ac:dyDescent="0"/>
  <cols>
    <col min="1" max="1" width="7.6640625" customWidth="1"/>
    <col min="3" max="3" width="30.1640625" customWidth="1"/>
    <col min="5" max="5" width="17.1640625" customWidth="1"/>
    <col min="10" max="10" width="4" customWidth="1"/>
    <col min="11" max="11" width="10.1640625" customWidth="1"/>
    <col min="12" max="12" width="6.6640625" customWidth="1"/>
    <col min="13" max="13" width="22.1640625" customWidth="1"/>
    <col min="14" max="14" width="13.1640625" customWidth="1"/>
    <col min="15" max="15" width="17" customWidth="1"/>
    <col min="16" max="16" width="11.5" style="22" customWidth="1"/>
    <col min="20" max="20" width="19.33203125" customWidth="1"/>
    <col min="21" max="21" width="29.83203125" customWidth="1"/>
  </cols>
  <sheetData>
    <row r="1" spans="1:21" ht="21">
      <c r="A1" s="189" t="s">
        <v>845</v>
      </c>
      <c r="P1" s="190"/>
      <c r="Q1" s="191"/>
      <c r="R1" s="191"/>
    </row>
    <row r="2" spans="1:21" ht="21" thickBot="1">
      <c r="A2" s="360" t="s">
        <v>53</v>
      </c>
      <c r="L2" s="360" t="s">
        <v>47</v>
      </c>
      <c r="P2" s="190"/>
      <c r="Q2" s="191"/>
      <c r="R2" s="191"/>
      <c r="T2" s="360" t="s">
        <v>738</v>
      </c>
    </row>
    <row r="3" spans="1:21" ht="27" thickBot="1">
      <c r="B3" s="281" t="s">
        <v>19</v>
      </c>
      <c r="C3" s="282" t="s">
        <v>384</v>
      </c>
      <c r="D3" s="283" t="s">
        <v>717</v>
      </c>
      <c r="E3" s="284" t="s">
        <v>2</v>
      </c>
      <c r="F3" s="284" t="s">
        <v>3</v>
      </c>
      <c r="G3" s="284" t="s">
        <v>385</v>
      </c>
      <c r="H3" s="285" t="s">
        <v>718</v>
      </c>
      <c r="I3" s="286" t="s">
        <v>719</v>
      </c>
      <c r="N3" s="331" t="s">
        <v>727</v>
      </c>
      <c r="O3" s="331" t="s">
        <v>728</v>
      </c>
      <c r="P3"/>
    </row>
    <row r="4" spans="1:21" ht="16" thickBot="1">
      <c r="A4" s="287"/>
      <c r="B4" s="288">
        <v>1</v>
      </c>
      <c r="C4" s="289" t="s">
        <v>9</v>
      </c>
      <c r="D4" s="290">
        <v>1</v>
      </c>
      <c r="E4" s="291">
        <v>60</v>
      </c>
      <c r="F4" s="291">
        <v>60</v>
      </c>
      <c r="G4" s="291">
        <v>10</v>
      </c>
      <c r="H4" s="292">
        <f t="shared" ref="H4:H25" si="0">IF(G4&gt;0,E4/G4,"")</f>
        <v>6</v>
      </c>
      <c r="I4" s="293">
        <f t="shared" ref="I4:I25" si="1">IF(G4&gt;0,F4/G4,"")</f>
        <v>6</v>
      </c>
      <c r="L4" s="332">
        <v>1</v>
      </c>
      <c r="M4" s="333" t="s">
        <v>25</v>
      </c>
      <c r="N4" s="334">
        <v>56</v>
      </c>
      <c r="O4" s="335">
        <v>75</v>
      </c>
      <c r="P4"/>
    </row>
    <row r="5" spans="1:21">
      <c r="A5" s="294"/>
      <c r="B5" s="295">
        <f>B4+1</f>
        <v>2</v>
      </c>
      <c r="C5" s="296" t="s">
        <v>7</v>
      </c>
      <c r="D5" s="297">
        <v>1</v>
      </c>
      <c r="E5" s="298">
        <v>60</v>
      </c>
      <c r="F5" s="298">
        <v>53</v>
      </c>
      <c r="G5" s="298">
        <v>10</v>
      </c>
      <c r="H5" s="299">
        <f t="shared" si="0"/>
        <v>6</v>
      </c>
      <c r="I5" s="300">
        <f t="shared" si="1"/>
        <v>5.3</v>
      </c>
      <c r="L5" s="336">
        <f>L4+1</f>
        <v>2</v>
      </c>
      <c r="M5" s="337" t="s">
        <v>7</v>
      </c>
      <c r="N5" s="338">
        <v>51</v>
      </c>
      <c r="O5" s="339">
        <v>79</v>
      </c>
      <c r="P5" s="525" t="s">
        <v>729</v>
      </c>
      <c r="Q5" s="525"/>
      <c r="R5" s="526"/>
      <c r="S5" s="340" t="s">
        <v>730</v>
      </c>
      <c r="T5" s="341" t="s">
        <v>731</v>
      </c>
      <c r="U5" s="342" t="s">
        <v>25</v>
      </c>
    </row>
    <row r="6" spans="1:21" ht="16" thickBot="1">
      <c r="A6" s="294"/>
      <c r="B6" s="295">
        <f t="shared" ref="B6:B25" si="2">B5+1</f>
        <v>3</v>
      </c>
      <c r="C6" s="296" t="s">
        <v>6</v>
      </c>
      <c r="D6" s="297">
        <v>2</v>
      </c>
      <c r="E6" s="298">
        <v>58</v>
      </c>
      <c r="F6" s="298">
        <v>86</v>
      </c>
      <c r="G6" s="298">
        <v>10</v>
      </c>
      <c r="H6" s="299">
        <f t="shared" si="0"/>
        <v>5.8</v>
      </c>
      <c r="I6" s="300">
        <f t="shared" si="1"/>
        <v>8.6</v>
      </c>
      <c r="L6" s="336">
        <f>L5+1</f>
        <v>3</v>
      </c>
      <c r="M6" s="337" t="s">
        <v>6</v>
      </c>
      <c r="N6" s="338">
        <v>50</v>
      </c>
      <c r="O6" s="339">
        <v>67</v>
      </c>
      <c r="P6" s="527"/>
      <c r="Q6" s="527"/>
      <c r="R6" s="528"/>
      <c r="T6" s="343" t="s">
        <v>732</v>
      </c>
      <c r="U6" s="344" t="s">
        <v>7</v>
      </c>
    </row>
    <row r="7" spans="1:21" ht="16" thickBot="1">
      <c r="A7" s="294"/>
      <c r="B7" s="295">
        <f t="shared" si="2"/>
        <v>4</v>
      </c>
      <c r="C7" s="296" t="s">
        <v>63</v>
      </c>
      <c r="D7" s="297">
        <v>2</v>
      </c>
      <c r="E7" s="298">
        <v>54</v>
      </c>
      <c r="F7" s="298">
        <v>74</v>
      </c>
      <c r="G7" s="298">
        <v>10</v>
      </c>
      <c r="H7" s="299">
        <f t="shared" si="0"/>
        <v>5.4</v>
      </c>
      <c r="I7" s="300">
        <f t="shared" si="1"/>
        <v>7.4</v>
      </c>
      <c r="L7" s="345">
        <f>L6+1</f>
        <v>4</v>
      </c>
      <c r="M7" s="346" t="s">
        <v>63</v>
      </c>
      <c r="N7" s="347">
        <v>49</v>
      </c>
      <c r="O7" s="348">
        <v>64</v>
      </c>
      <c r="P7"/>
      <c r="T7" s="349" t="s">
        <v>733</v>
      </c>
      <c r="U7" s="350" t="s">
        <v>734</v>
      </c>
    </row>
    <row r="8" spans="1:21">
      <c r="A8" s="294"/>
      <c r="B8" s="295">
        <f t="shared" si="2"/>
        <v>5</v>
      </c>
      <c r="C8" s="296" t="s">
        <v>25</v>
      </c>
      <c r="D8" s="297">
        <v>1</v>
      </c>
      <c r="E8" s="298">
        <v>52</v>
      </c>
      <c r="F8" s="298">
        <v>76</v>
      </c>
      <c r="G8" s="298">
        <v>10</v>
      </c>
      <c r="H8" s="299">
        <f t="shared" si="0"/>
        <v>5.2</v>
      </c>
      <c r="I8" s="300">
        <f t="shared" si="1"/>
        <v>7.6</v>
      </c>
      <c r="L8">
        <f>L7+1</f>
        <v>5</v>
      </c>
      <c r="M8" s="351" t="s">
        <v>12</v>
      </c>
      <c r="N8" s="352">
        <v>43</v>
      </c>
      <c r="O8" s="352">
        <v>60</v>
      </c>
      <c r="P8"/>
    </row>
    <row r="9" spans="1:21">
      <c r="A9" s="301" t="s">
        <v>720</v>
      </c>
      <c r="B9" s="295">
        <f t="shared" si="2"/>
        <v>6</v>
      </c>
      <c r="C9" s="296" t="s">
        <v>386</v>
      </c>
      <c r="D9" s="297">
        <v>2</v>
      </c>
      <c r="E9" s="298">
        <v>51</v>
      </c>
      <c r="F9" s="298">
        <v>65</v>
      </c>
      <c r="G9" s="298">
        <v>10</v>
      </c>
      <c r="H9" s="299">
        <f t="shared" si="0"/>
        <v>5.0999999999999996</v>
      </c>
      <c r="I9" s="300">
        <f t="shared" si="1"/>
        <v>6.5</v>
      </c>
      <c r="L9">
        <f t="shared" ref="L9:L14" si="3">L8+1</f>
        <v>6</v>
      </c>
      <c r="M9" s="353" t="s">
        <v>10</v>
      </c>
      <c r="N9" s="192">
        <v>40</v>
      </c>
      <c r="O9" s="192">
        <v>64</v>
      </c>
      <c r="P9"/>
    </row>
    <row r="10" spans="1:21">
      <c r="A10" s="294"/>
      <c r="B10" s="295">
        <f t="shared" si="2"/>
        <v>7</v>
      </c>
      <c r="C10" s="296" t="s">
        <v>15</v>
      </c>
      <c r="D10" s="297">
        <v>2</v>
      </c>
      <c r="E10" s="298">
        <v>50</v>
      </c>
      <c r="F10" s="298">
        <v>73</v>
      </c>
      <c r="G10" s="298">
        <v>10</v>
      </c>
      <c r="H10" s="299">
        <f t="shared" si="0"/>
        <v>5</v>
      </c>
      <c r="I10" s="300">
        <f t="shared" si="1"/>
        <v>7.3</v>
      </c>
      <c r="L10">
        <f t="shared" si="3"/>
        <v>7</v>
      </c>
      <c r="M10" s="353" t="s">
        <v>9</v>
      </c>
      <c r="N10" s="193">
        <v>36</v>
      </c>
      <c r="O10" s="193">
        <v>72</v>
      </c>
      <c r="P10"/>
    </row>
    <row r="11" spans="1:21">
      <c r="A11" s="294"/>
      <c r="B11" s="295">
        <f t="shared" si="2"/>
        <v>8</v>
      </c>
      <c r="C11" s="296" t="s">
        <v>10</v>
      </c>
      <c r="D11" s="297">
        <v>1</v>
      </c>
      <c r="E11" s="298">
        <v>49</v>
      </c>
      <c r="F11" s="298">
        <v>63</v>
      </c>
      <c r="G11" s="298">
        <v>10</v>
      </c>
      <c r="H11" s="299">
        <f t="shared" si="0"/>
        <v>4.9000000000000004</v>
      </c>
      <c r="I11" s="300">
        <f t="shared" si="1"/>
        <v>6.3</v>
      </c>
      <c r="L11">
        <f t="shared" si="3"/>
        <v>8</v>
      </c>
      <c r="M11" s="353" t="s">
        <v>15</v>
      </c>
      <c r="N11" s="192">
        <v>33</v>
      </c>
      <c r="O11" s="192">
        <v>68</v>
      </c>
      <c r="P11"/>
    </row>
    <row r="12" spans="1:21">
      <c r="A12" s="294"/>
      <c r="B12" s="295">
        <f t="shared" si="2"/>
        <v>9</v>
      </c>
      <c r="C12" s="296" t="s">
        <v>12</v>
      </c>
      <c r="D12" s="297">
        <v>1</v>
      </c>
      <c r="E12" s="298">
        <v>43</v>
      </c>
      <c r="F12" s="298">
        <v>53</v>
      </c>
      <c r="G12" s="298">
        <v>10</v>
      </c>
      <c r="H12" s="299">
        <f t="shared" si="0"/>
        <v>4.3</v>
      </c>
      <c r="I12" s="300">
        <f t="shared" si="1"/>
        <v>5.3</v>
      </c>
      <c r="L12">
        <f t="shared" si="3"/>
        <v>9</v>
      </c>
      <c r="M12" s="353" t="s">
        <v>735</v>
      </c>
      <c r="N12" s="192">
        <v>31</v>
      </c>
      <c r="O12" s="192">
        <v>55</v>
      </c>
      <c r="P12"/>
    </row>
    <row r="13" spans="1:21">
      <c r="A13" s="294"/>
      <c r="B13" s="295">
        <f t="shared" si="2"/>
        <v>10</v>
      </c>
      <c r="C13" s="296" t="s">
        <v>16</v>
      </c>
      <c r="D13" s="297">
        <v>2</v>
      </c>
      <c r="E13" s="298">
        <v>40</v>
      </c>
      <c r="F13" s="298">
        <v>67</v>
      </c>
      <c r="G13" s="298">
        <v>10</v>
      </c>
      <c r="H13" s="299">
        <f t="shared" si="0"/>
        <v>4</v>
      </c>
      <c r="I13" s="300">
        <f t="shared" si="1"/>
        <v>6.7</v>
      </c>
      <c r="L13">
        <f t="shared" si="3"/>
        <v>10</v>
      </c>
      <c r="M13" s="353" t="s">
        <v>721</v>
      </c>
      <c r="N13" s="192">
        <v>31</v>
      </c>
      <c r="O13" s="192">
        <v>27</v>
      </c>
      <c r="P13"/>
    </row>
    <row r="14" spans="1:21" ht="16" thickBot="1">
      <c r="A14" s="302"/>
      <c r="B14" s="303">
        <f t="shared" si="2"/>
        <v>11</v>
      </c>
      <c r="C14" s="304" t="s">
        <v>721</v>
      </c>
      <c r="D14" s="305">
        <v>1</v>
      </c>
      <c r="E14" s="306">
        <v>39</v>
      </c>
      <c r="F14" s="306">
        <v>38</v>
      </c>
      <c r="G14" s="306">
        <v>10</v>
      </c>
      <c r="H14" s="307">
        <f t="shared" si="0"/>
        <v>3.9</v>
      </c>
      <c r="I14" s="308">
        <f t="shared" si="1"/>
        <v>3.8</v>
      </c>
      <c r="L14">
        <f t="shared" si="3"/>
        <v>11</v>
      </c>
      <c r="M14" s="353" t="s">
        <v>16</v>
      </c>
      <c r="N14" s="192">
        <v>20</v>
      </c>
      <c r="O14" s="192">
        <v>53</v>
      </c>
      <c r="P14"/>
    </row>
    <row r="15" spans="1:21" ht="16" thickBot="1">
      <c r="A15" s="309"/>
      <c r="B15" s="310">
        <f t="shared" si="2"/>
        <v>12</v>
      </c>
      <c r="C15" s="311" t="s">
        <v>722</v>
      </c>
      <c r="D15" s="312">
        <v>2</v>
      </c>
      <c r="E15" s="313">
        <v>38</v>
      </c>
      <c r="F15" s="313">
        <v>39</v>
      </c>
      <c r="G15" s="313">
        <v>10</v>
      </c>
      <c r="H15" s="314">
        <f t="shared" si="0"/>
        <v>3.8</v>
      </c>
      <c r="I15" s="315">
        <f t="shared" si="1"/>
        <v>3.9</v>
      </c>
      <c r="N15" s="331" t="s">
        <v>727</v>
      </c>
      <c r="O15" s="331" t="s">
        <v>728</v>
      </c>
      <c r="P15"/>
    </row>
    <row r="16" spans="1:21" ht="16" thickBot="1">
      <c r="A16" s="316"/>
      <c r="B16" s="317">
        <f t="shared" si="2"/>
        <v>13</v>
      </c>
      <c r="C16" s="318" t="s">
        <v>74</v>
      </c>
      <c r="D16" s="319">
        <v>2</v>
      </c>
      <c r="E16" s="320">
        <v>37</v>
      </c>
      <c r="F16" s="320">
        <v>79</v>
      </c>
      <c r="G16" s="320">
        <v>10</v>
      </c>
      <c r="H16" s="321">
        <f t="shared" si="0"/>
        <v>3.7</v>
      </c>
      <c r="I16" s="322">
        <f t="shared" si="1"/>
        <v>7.9</v>
      </c>
      <c r="L16" s="309">
        <v>1</v>
      </c>
      <c r="M16" s="311" t="s">
        <v>388</v>
      </c>
      <c r="N16" s="354">
        <v>52</v>
      </c>
      <c r="O16" s="355">
        <v>65</v>
      </c>
      <c r="P16"/>
    </row>
    <row r="17" spans="1:21">
      <c r="A17" s="316"/>
      <c r="B17" s="317">
        <f t="shared" si="2"/>
        <v>14</v>
      </c>
      <c r="C17" s="318" t="s">
        <v>17</v>
      </c>
      <c r="D17" s="319">
        <v>2</v>
      </c>
      <c r="E17" s="320">
        <v>36</v>
      </c>
      <c r="F17" s="320">
        <v>62</v>
      </c>
      <c r="G17" s="320">
        <v>10</v>
      </c>
      <c r="H17" s="321">
        <f t="shared" si="0"/>
        <v>3.6</v>
      </c>
      <c r="I17" s="322">
        <f t="shared" si="1"/>
        <v>6.2</v>
      </c>
      <c r="L17" s="316">
        <f>L16+1</f>
        <v>2</v>
      </c>
      <c r="M17" s="318" t="s">
        <v>726</v>
      </c>
      <c r="N17" s="356">
        <v>51</v>
      </c>
      <c r="O17" s="357">
        <v>59</v>
      </c>
      <c r="P17" s="529" t="s">
        <v>736</v>
      </c>
      <c r="Q17" s="529"/>
      <c r="R17" s="530"/>
      <c r="S17" s="340" t="s">
        <v>730</v>
      </c>
      <c r="T17" s="341" t="s">
        <v>731</v>
      </c>
      <c r="U17" s="342" t="s">
        <v>724</v>
      </c>
    </row>
    <row r="18" spans="1:21" ht="16" thickBot="1">
      <c r="A18" s="316"/>
      <c r="B18" s="317">
        <f t="shared" si="2"/>
        <v>15</v>
      </c>
      <c r="C18" s="318" t="s">
        <v>388</v>
      </c>
      <c r="D18" s="319">
        <v>2</v>
      </c>
      <c r="E18" s="320">
        <v>36</v>
      </c>
      <c r="F18" s="320">
        <v>51</v>
      </c>
      <c r="G18" s="320">
        <v>10</v>
      </c>
      <c r="H18" s="321">
        <f t="shared" si="0"/>
        <v>3.6</v>
      </c>
      <c r="I18" s="322">
        <f t="shared" si="1"/>
        <v>5.0999999999999996</v>
      </c>
      <c r="L18" s="316">
        <f>L17+1</f>
        <v>3</v>
      </c>
      <c r="M18" s="318" t="s">
        <v>32</v>
      </c>
      <c r="N18" s="356">
        <v>50</v>
      </c>
      <c r="O18" s="357">
        <v>50</v>
      </c>
      <c r="P18" s="531"/>
      <c r="Q18" s="531"/>
      <c r="R18" s="532"/>
      <c r="T18" s="343" t="s">
        <v>732</v>
      </c>
      <c r="U18" s="344" t="s">
        <v>726</v>
      </c>
    </row>
    <row r="19" spans="1:21" ht="16" thickBot="1">
      <c r="A19" s="316"/>
      <c r="B19" s="317">
        <f t="shared" si="2"/>
        <v>16</v>
      </c>
      <c r="C19" s="318" t="s">
        <v>32</v>
      </c>
      <c r="D19" s="319">
        <v>1</v>
      </c>
      <c r="E19" s="320">
        <v>36</v>
      </c>
      <c r="F19" s="320">
        <v>47</v>
      </c>
      <c r="G19" s="320">
        <v>10</v>
      </c>
      <c r="H19" s="321">
        <f t="shared" si="0"/>
        <v>3.6</v>
      </c>
      <c r="I19" s="322">
        <f t="shared" si="1"/>
        <v>4.7</v>
      </c>
      <c r="L19" s="324">
        <f>L18+1</f>
        <v>4</v>
      </c>
      <c r="M19" s="326" t="s">
        <v>724</v>
      </c>
      <c r="N19" s="358">
        <v>49</v>
      </c>
      <c r="O19" s="359">
        <v>44</v>
      </c>
      <c r="P19"/>
      <c r="T19" s="349" t="s">
        <v>733</v>
      </c>
      <c r="U19" s="350" t="s">
        <v>737</v>
      </c>
    </row>
    <row r="20" spans="1:21">
      <c r="A20" s="323" t="s">
        <v>723</v>
      </c>
      <c r="B20" s="317">
        <f t="shared" si="2"/>
        <v>17</v>
      </c>
      <c r="C20" s="318" t="s">
        <v>390</v>
      </c>
      <c r="D20" s="319">
        <v>2</v>
      </c>
      <c r="E20" s="320">
        <v>31</v>
      </c>
      <c r="F20" s="320">
        <v>48</v>
      </c>
      <c r="G20" s="320">
        <v>10</v>
      </c>
      <c r="H20" s="321">
        <f t="shared" si="0"/>
        <v>3.1</v>
      </c>
      <c r="I20" s="322">
        <f t="shared" si="1"/>
        <v>4.8</v>
      </c>
      <c r="L20">
        <f>L19+1</f>
        <v>5</v>
      </c>
      <c r="M20" s="351" t="s">
        <v>390</v>
      </c>
      <c r="N20" s="352">
        <v>40</v>
      </c>
      <c r="O20" s="352">
        <v>53</v>
      </c>
      <c r="P20"/>
    </row>
    <row r="21" spans="1:21">
      <c r="A21" s="316"/>
      <c r="B21" s="317">
        <f t="shared" si="2"/>
        <v>18</v>
      </c>
      <c r="C21" s="318" t="s">
        <v>724</v>
      </c>
      <c r="D21" s="319">
        <v>1</v>
      </c>
      <c r="E21" s="320">
        <v>28</v>
      </c>
      <c r="F21" s="320">
        <v>33</v>
      </c>
      <c r="G21" s="320">
        <v>10</v>
      </c>
      <c r="H21" s="321">
        <f t="shared" si="0"/>
        <v>2.8</v>
      </c>
      <c r="I21" s="322">
        <f t="shared" si="1"/>
        <v>3.3</v>
      </c>
      <c r="L21">
        <f t="shared" ref="L21:L26" si="4">L20+1</f>
        <v>6</v>
      </c>
      <c r="M21" s="353" t="s">
        <v>74</v>
      </c>
      <c r="N21" s="192">
        <v>38</v>
      </c>
      <c r="O21" s="192">
        <v>66</v>
      </c>
      <c r="P21"/>
    </row>
    <row r="22" spans="1:21">
      <c r="A22" s="316"/>
      <c r="B22" s="317">
        <f t="shared" si="2"/>
        <v>19</v>
      </c>
      <c r="C22" s="318" t="s">
        <v>387</v>
      </c>
      <c r="D22" s="319">
        <v>1</v>
      </c>
      <c r="E22" s="320">
        <v>28</v>
      </c>
      <c r="F22" s="320">
        <v>31</v>
      </c>
      <c r="G22" s="320">
        <v>10</v>
      </c>
      <c r="H22" s="321">
        <f t="shared" si="0"/>
        <v>2.8</v>
      </c>
      <c r="I22" s="322">
        <f t="shared" si="1"/>
        <v>3.1</v>
      </c>
      <c r="L22">
        <f t="shared" si="4"/>
        <v>7</v>
      </c>
      <c r="M22" s="353" t="s">
        <v>389</v>
      </c>
      <c r="N22" s="192">
        <v>37</v>
      </c>
      <c r="O22" s="192">
        <v>72</v>
      </c>
      <c r="P22"/>
    </row>
    <row r="23" spans="1:21">
      <c r="A23" s="316"/>
      <c r="B23" s="317">
        <f t="shared" si="2"/>
        <v>20</v>
      </c>
      <c r="C23" s="318" t="s">
        <v>389</v>
      </c>
      <c r="D23" s="319">
        <v>1</v>
      </c>
      <c r="E23" s="320">
        <v>25</v>
      </c>
      <c r="F23" s="320">
        <v>37</v>
      </c>
      <c r="G23" s="320">
        <v>10</v>
      </c>
      <c r="H23" s="321">
        <f t="shared" si="0"/>
        <v>2.5</v>
      </c>
      <c r="I23" s="322">
        <f t="shared" si="1"/>
        <v>3.7</v>
      </c>
      <c r="L23">
        <f t="shared" si="4"/>
        <v>8</v>
      </c>
      <c r="M23" s="353" t="s">
        <v>722</v>
      </c>
      <c r="N23" s="193">
        <v>37</v>
      </c>
      <c r="O23" s="193">
        <v>42</v>
      </c>
      <c r="P23"/>
    </row>
    <row r="24" spans="1:21">
      <c r="A24" s="316"/>
      <c r="B24" s="317">
        <f t="shared" si="2"/>
        <v>21</v>
      </c>
      <c r="C24" s="318" t="s">
        <v>725</v>
      </c>
      <c r="D24" s="319">
        <v>2</v>
      </c>
      <c r="E24" s="320">
        <v>21</v>
      </c>
      <c r="F24" s="320">
        <v>26</v>
      </c>
      <c r="G24" s="320">
        <v>10</v>
      </c>
      <c r="H24" s="321">
        <f t="shared" si="0"/>
        <v>2.1</v>
      </c>
      <c r="I24" s="322">
        <f t="shared" si="1"/>
        <v>2.6</v>
      </c>
      <c r="L24">
        <f t="shared" si="4"/>
        <v>9</v>
      </c>
      <c r="M24" s="353" t="s">
        <v>17</v>
      </c>
      <c r="N24" s="192">
        <v>36</v>
      </c>
      <c r="O24" s="192">
        <v>45</v>
      </c>
      <c r="P24"/>
    </row>
    <row r="25" spans="1:21" ht="16" thickBot="1">
      <c r="A25" s="324"/>
      <c r="B25" s="325">
        <f t="shared" si="2"/>
        <v>22</v>
      </c>
      <c r="C25" s="326" t="s">
        <v>726</v>
      </c>
      <c r="D25" s="327">
        <v>1</v>
      </c>
      <c r="E25" s="328">
        <v>18</v>
      </c>
      <c r="F25" s="328">
        <v>28</v>
      </c>
      <c r="G25" s="328">
        <v>10</v>
      </c>
      <c r="H25" s="329">
        <f t="shared" si="0"/>
        <v>1.8</v>
      </c>
      <c r="I25" s="330">
        <f t="shared" si="1"/>
        <v>2.8</v>
      </c>
      <c r="L25">
        <f t="shared" si="4"/>
        <v>10</v>
      </c>
      <c r="M25" s="353" t="s">
        <v>387</v>
      </c>
      <c r="N25" s="192">
        <v>32</v>
      </c>
      <c r="O25" s="192">
        <v>48</v>
      </c>
      <c r="P25"/>
    </row>
    <row r="26" spans="1:21">
      <c r="L26">
        <f t="shared" si="4"/>
        <v>11</v>
      </c>
      <c r="M26" s="353" t="s">
        <v>704</v>
      </c>
      <c r="N26" s="192">
        <v>20</v>
      </c>
      <c r="O26" s="192">
        <v>37</v>
      </c>
      <c r="P26"/>
    </row>
    <row r="27" spans="1:21">
      <c r="P27"/>
    </row>
    <row r="28" spans="1:21">
      <c r="P28"/>
    </row>
    <row r="29" spans="1:21">
      <c r="P29"/>
    </row>
    <row r="30" spans="1:21">
      <c r="P30"/>
    </row>
    <row r="31" spans="1:21">
      <c r="P31"/>
    </row>
    <row r="32" spans="1:21">
      <c r="P32"/>
    </row>
    <row r="33" spans="16:16">
      <c r="P33"/>
    </row>
    <row r="34" spans="16:16">
      <c r="P34"/>
    </row>
    <row r="35" spans="16:16">
      <c r="P35"/>
    </row>
  </sheetData>
  <mergeCells count="2">
    <mergeCell ref="P5:R6"/>
    <mergeCell ref="P17:R18"/>
  </mergeCells>
  <pageMargins left="0.75" right="0.75" top="1" bottom="1" header="0.5" footer="0.5"/>
  <pageSetup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[1]Participants!#REF!</xm:f>
          </x14:formula1>
          <xm:sqref>C4:D25 M16:M26 M4:M14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abSelected="1" zoomScale="80" zoomScaleNormal="80" zoomScalePageLayoutView="80" workbookViewId="0">
      <selection activeCell="P17" sqref="P17:P24"/>
    </sheetView>
  </sheetViews>
  <sheetFormatPr baseColWidth="10" defaultColWidth="8.83203125" defaultRowHeight="15" x14ac:dyDescent="0"/>
  <cols>
    <col min="1" max="1" width="3.6640625" customWidth="1"/>
    <col min="4" max="4" width="5.6640625" style="22" customWidth="1"/>
    <col min="5" max="5" width="4.1640625" style="22" customWidth="1"/>
    <col min="6" max="6" width="4.5" customWidth="1"/>
    <col min="7" max="7" width="3.5" customWidth="1"/>
    <col min="8" max="8" width="3.6640625" customWidth="1"/>
    <col min="10" max="10" width="6.5" customWidth="1"/>
    <col min="11" max="11" width="5.6640625" style="22" customWidth="1"/>
    <col min="12" max="12" width="4.5" style="22" customWidth="1"/>
    <col min="13" max="13" width="10.5" customWidth="1"/>
    <col min="14" max="14" width="17.5" customWidth="1"/>
    <col min="15" max="15" width="17" customWidth="1"/>
    <col min="16" max="16" width="4.1640625" style="22" customWidth="1"/>
    <col min="17" max="17" width="5.83203125" customWidth="1"/>
    <col min="18" max="19" width="4.6640625" customWidth="1"/>
    <col min="20" max="20" width="6.5" customWidth="1"/>
    <col min="23" max="23" width="6" customWidth="1"/>
    <col min="24" max="24" width="5.5" customWidth="1"/>
  </cols>
  <sheetData>
    <row r="1" spans="1:18" ht="23">
      <c r="A1" s="377" t="s">
        <v>759</v>
      </c>
    </row>
    <row r="2" spans="1:18" ht="16" thickBot="1">
      <c r="B2" t="s">
        <v>53</v>
      </c>
      <c r="I2" t="s">
        <v>53</v>
      </c>
      <c r="N2" t="s">
        <v>739</v>
      </c>
    </row>
    <row r="3" spans="1:18" ht="17" thickTop="1" thickBot="1">
      <c r="B3" s="361" t="s">
        <v>57</v>
      </c>
      <c r="C3" s="361"/>
      <c r="D3" s="362" t="s">
        <v>727</v>
      </c>
      <c r="E3" s="362" t="s">
        <v>3</v>
      </c>
      <c r="F3" s="43"/>
      <c r="I3" s="361" t="s">
        <v>740</v>
      </c>
      <c r="J3" s="361"/>
      <c r="K3" s="362" t="s">
        <v>727</v>
      </c>
      <c r="L3" s="362" t="s">
        <v>3</v>
      </c>
      <c r="N3" s="363" t="s">
        <v>25</v>
      </c>
      <c r="O3" s="364" t="s">
        <v>6</v>
      </c>
      <c r="P3" s="362">
        <v>50</v>
      </c>
    </row>
    <row r="4" spans="1:18" ht="17" thickTop="1" thickBot="1">
      <c r="A4" s="361">
        <v>1</v>
      </c>
      <c r="B4" s="363" t="s">
        <v>98</v>
      </c>
      <c r="C4" s="365" t="s">
        <v>102</v>
      </c>
      <c r="D4" s="366">
        <v>38</v>
      </c>
      <c r="E4" s="367">
        <v>80</v>
      </c>
      <c r="F4" s="43"/>
      <c r="H4" s="361">
        <v>1</v>
      </c>
      <c r="I4" s="363" t="s">
        <v>741</v>
      </c>
      <c r="J4" s="365" t="s">
        <v>147</v>
      </c>
      <c r="K4" s="366">
        <v>38</v>
      </c>
      <c r="L4" s="367">
        <v>48</v>
      </c>
      <c r="N4" s="368" t="s">
        <v>5</v>
      </c>
      <c r="O4" s="369" t="s">
        <v>8</v>
      </c>
      <c r="P4" s="362">
        <v>47</v>
      </c>
    </row>
    <row r="5" spans="1:18" ht="17" thickTop="1" thickBot="1">
      <c r="A5" s="361">
        <v>2</v>
      </c>
      <c r="B5" s="368" t="s">
        <v>126</v>
      </c>
      <c r="C5" s="370" t="s">
        <v>133</v>
      </c>
      <c r="D5" s="80">
        <v>36</v>
      </c>
      <c r="E5" s="371">
        <v>70</v>
      </c>
      <c r="F5" s="43"/>
      <c r="H5" s="361">
        <v>2</v>
      </c>
      <c r="I5" s="368" t="s">
        <v>118</v>
      </c>
      <c r="J5" s="370" t="s">
        <v>333</v>
      </c>
      <c r="K5" s="80">
        <v>37</v>
      </c>
      <c r="L5" s="371">
        <v>45</v>
      </c>
      <c r="N5" s="368" t="s">
        <v>63</v>
      </c>
      <c r="O5" s="369" t="s">
        <v>71</v>
      </c>
      <c r="P5" s="362">
        <v>45</v>
      </c>
    </row>
    <row r="6" spans="1:18" ht="17" thickTop="1" thickBot="1">
      <c r="A6" s="361">
        <v>3</v>
      </c>
      <c r="B6" s="368" t="s">
        <v>96</v>
      </c>
      <c r="C6" s="370" t="s">
        <v>83</v>
      </c>
      <c r="D6" s="80">
        <v>34</v>
      </c>
      <c r="E6" s="371">
        <v>82</v>
      </c>
      <c r="F6" s="43"/>
      <c r="H6" s="361">
        <v>3</v>
      </c>
      <c r="I6" s="368" t="s">
        <v>242</v>
      </c>
      <c r="J6" s="370" t="s">
        <v>451</v>
      </c>
      <c r="K6" s="80">
        <v>34</v>
      </c>
      <c r="L6" s="371">
        <v>37</v>
      </c>
      <c r="N6" s="368" t="s">
        <v>437</v>
      </c>
      <c r="O6" s="369" t="s">
        <v>13</v>
      </c>
      <c r="P6" s="362">
        <v>43</v>
      </c>
    </row>
    <row r="7" spans="1:18" ht="17" thickTop="1" thickBot="1">
      <c r="A7" s="361">
        <v>4</v>
      </c>
      <c r="B7" s="368" t="s">
        <v>110</v>
      </c>
      <c r="C7" s="370" t="s">
        <v>129</v>
      </c>
      <c r="D7" s="80">
        <v>31</v>
      </c>
      <c r="E7" s="371">
        <v>51</v>
      </c>
      <c r="F7" s="43"/>
      <c r="H7" s="361">
        <v>4</v>
      </c>
      <c r="I7" s="368" t="s">
        <v>274</v>
      </c>
      <c r="J7" s="370" t="s">
        <v>273</v>
      </c>
      <c r="K7" s="80">
        <v>33</v>
      </c>
      <c r="L7" s="371">
        <v>23</v>
      </c>
      <c r="N7" s="368" t="s">
        <v>82</v>
      </c>
      <c r="O7" s="369" t="s">
        <v>427</v>
      </c>
      <c r="P7" s="362">
        <v>41</v>
      </c>
    </row>
    <row r="8" spans="1:18" ht="17" thickTop="1" thickBot="1">
      <c r="A8" s="361">
        <v>5</v>
      </c>
      <c r="B8" s="368" t="s">
        <v>467</v>
      </c>
      <c r="C8" s="370" t="s">
        <v>218</v>
      </c>
      <c r="D8" s="80">
        <v>31</v>
      </c>
      <c r="E8" s="371">
        <v>53</v>
      </c>
      <c r="F8" s="43"/>
      <c r="H8" s="361">
        <v>5</v>
      </c>
      <c r="I8" s="368" t="s">
        <v>304</v>
      </c>
      <c r="J8" s="370" t="s">
        <v>254</v>
      </c>
      <c r="K8" s="80">
        <v>30</v>
      </c>
      <c r="L8" s="371">
        <v>39</v>
      </c>
      <c r="N8" s="368" t="s">
        <v>15</v>
      </c>
      <c r="O8" s="369" t="s">
        <v>394</v>
      </c>
      <c r="P8" s="362">
        <v>40</v>
      </c>
    </row>
    <row r="9" spans="1:18" ht="17" thickTop="1" thickBot="1">
      <c r="A9" s="361">
        <v>6</v>
      </c>
      <c r="B9" s="368" t="s">
        <v>108</v>
      </c>
      <c r="C9" s="370" t="s">
        <v>183</v>
      </c>
      <c r="D9" s="80">
        <v>30</v>
      </c>
      <c r="E9" s="371">
        <v>48</v>
      </c>
      <c r="F9" s="43"/>
      <c r="H9" s="361">
        <v>6</v>
      </c>
      <c r="I9" s="368" t="s">
        <v>742</v>
      </c>
      <c r="J9" s="370" t="s">
        <v>544</v>
      </c>
      <c r="K9" s="80">
        <v>21</v>
      </c>
      <c r="L9" s="371">
        <v>20</v>
      </c>
      <c r="N9" s="368" t="s">
        <v>9</v>
      </c>
      <c r="O9" s="369" t="s">
        <v>17</v>
      </c>
      <c r="P9" s="362">
        <v>39</v>
      </c>
    </row>
    <row r="10" spans="1:18" ht="17" thickTop="1" thickBot="1">
      <c r="A10" s="361">
        <v>7</v>
      </c>
      <c r="B10" s="368" t="s">
        <v>154</v>
      </c>
      <c r="C10" s="370" t="s">
        <v>169</v>
      </c>
      <c r="D10" s="80">
        <v>29</v>
      </c>
      <c r="E10" s="371">
        <v>62</v>
      </c>
      <c r="F10" s="43"/>
      <c r="H10" s="361">
        <v>7</v>
      </c>
      <c r="I10" s="368" t="s">
        <v>311</v>
      </c>
      <c r="J10" s="370" t="s">
        <v>261</v>
      </c>
      <c r="K10" s="80">
        <v>20</v>
      </c>
      <c r="L10" s="371">
        <v>29</v>
      </c>
      <c r="N10" s="368" t="s">
        <v>16</v>
      </c>
      <c r="O10" s="369" t="s">
        <v>10</v>
      </c>
      <c r="P10" s="362">
        <v>38</v>
      </c>
    </row>
    <row r="11" spans="1:18" ht="17" thickTop="1" thickBot="1">
      <c r="A11" s="361">
        <v>8</v>
      </c>
      <c r="B11" s="368" t="s">
        <v>544</v>
      </c>
      <c r="C11" s="370" t="s">
        <v>142</v>
      </c>
      <c r="D11" s="80">
        <v>23</v>
      </c>
      <c r="E11" s="371">
        <v>46</v>
      </c>
      <c r="F11" s="43"/>
      <c r="H11" s="361">
        <v>8</v>
      </c>
      <c r="I11" s="372" t="s">
        <v>547</v>
      </c>
      <c r="J11" s="373" t="s">
        <v>549</v>
      </c>
      <c r="K11" s="374">
        <v>11</v>
      </c>
      <c r="L11" s="375">
        <v>23</v>
      </c>
      <c r="N11" s="368" t="s">
        <v>743</v>
      </c>
      <c r="O11" s="369" t="s">
        <v>744</v>
      </c>
      <c r="P11" s="362">
        <v>37</v>
      </c>
    </row>
    <row r="12" spans="1:18" ht="17" thickTop="1" thickBot="1">
      <c r="A12" s="361">
        <v>9</v>
      </c>
      <c r="B12" s="368" t="s">
        <v>172</v>
      </c>
      <c r="C12" s="370" t="s">
        <v>240</v>
      </c>
      <c r="D12" s="80">
        <v>18</v>
      </c>
      <c r="E12" s="371">
        <v>55</v>
      </c>
      <c r="F12" s="43"/>
      <c r="N12" s="372" t="s">
        <v>74</v>
      </c>
      <c r="O12" s="376" t="s">
        <v>724</v>
      </c>
      <c r="P12" s="362">
        <v>36</v>
      </c>
    </row>
    <row r="13" spans="1:18" ht="17" thickTop="1" thickBot="1">
      <c r="A13" s="361">
        <v>10</v>
      </c>
      <c r="B13" s="372" t="s">
        <v>147</v>
      </c>
      <c r="C13" s="373" t="s">
        <v>244</v>
      </c>
      <c r="D13" s="374">
        <v>10</v>
      </c>
      <c r="E13" s="375">
        <v>36</v>
      </c>
      <c r="F13" s="43"/>
    </row>
    <row r="14" spans="1:18" ht="16" thickTop="1">
      <c r="A14" s="43"/>
      <c r="B14" s="43"/>
      <c r="C14" s="43"/>
      <c r="D14" s="44"/>
      <c r="E14" s="44"/>
      <c r="F14" s="43"/>
      <c r="N14" s="43"/>
      <c r="O14" s="43"/>
      <c r="P14" s="44"/>
      <c r="Q14" s="43"/>
      <c r="R14" s="43"/>
    </row>
    <row r="15" spans="1:18">
      <c r="A15" s="43"/>
      <c r="B15" s="43"/>
      <c r="C15" s="43"/>
      <c r="D15" s="44"/>
      <c r="E15" s="44"/>
      <c r="F15" s="43"/>
      <c r="N15" s="43"/>
      <c r="O15" s="43"/>
      <c r="P15" s="44"/>
      <c r="Q15" s="43"/>
      <c r="R15" s="43"/>
    </row>
    <row r="16" spans="1:18" ht="16" thickBot="1">
      <c r="B16" s="90" t="s">
        <v>47</v>
      </c>
      <c r="I16" s="90" t="s">
        <v>47</v>
      </c>
      <c r="N16" t="s">
        <v>745</v>
      </c>
    </row>
    <row r="17" spans="1:16" ht="17" thickTop="1" thickBot="1">
      <c r="B17" s="361" t="s">
        <v>57</v>
      </c>
      <c r="C17" s="361"/>
      <c r="D17" s="362" t="s">
        <v>727</v>
      </c>
      <c r="E17" s="362" t="s">
        <v>3</v>
      </c>
      <c r="F17" s="43"/>
      <c r="I17" s="361" t="s">
        <v>740</v>
      </c>
      <c r="J17" s="361"/>
      <c r="K17" s="362" t="s">
        <v>727</v>
      </c>
      <c r="L17" s="362" t="s">
        <v>3</v>
      </c>
      <c r="N17" s="363" t="s">
        <v>36</v>
      </c>
      <c r="O17" s="364" t="s">
        <v>333</v>
      </c>
      <c r="P17" s="362">
        <v>50</v>
      </c>
    </row>
    <row r="18" spans="1:16" ht="17" thickTop="1" thickBot="1">
      <c r="A18" s="361">
        <v>1</v>
      </c>
      <c r="B18" s="363" t="s">
        <v>98</v>
      </c>
      <c r="C18" s="365" t="s">
        <v>102</v>
      </c>
      <c r="D18" s="366">
        <v>42</v>
      </c>
      <c r="E18" s="367">
        <v>72</v>
      </c>
      <c r="F18" s="43"/>
      <c r="H18" s="361">
        <v>1</v>
      </c>
      <c r="I18" s="363" t="s">
        <v>741</v>
      </c>
      <c r="J18" s="365" t="s">
        <v>147</v>
      </c>
      <c r="K18" s="366">
        <v>43</v>
      </c>
      <c r="L18" s="367">
        <v>65</v>
      </c>
      <c r="N18" s="368" t="s">
        <v>393</v>
      </c>
      <c r="O18" s="369" t="s">
        <v>147</v>
      </c>
      <c r="P18" s="362">
        <v>47</v>
      </c>
    </row>
    <row r="19" spans="1:16" ht="17" thickTop="1" thickBot="1">
      <c r="A19" s="361">
        <v>2</v>
      </c>
      <c r="B19" s="368" t="s">
        <v>96</v>
      </c>
      <c r="C19" s="370" t="s">
        <v>83</v>
      </c>
      <c r="D19" s="80">
        <v>38</v>
      </c>
      <c r="E19" s="371">
        <v>79</v>
      </c>
      <c r="F19" s="43"/>
      <c r="H19" s="361">
        <v>2</v>
      </c>
      <c r="I19" s="368" t="s">
        <v>118</v>
      </c>
      <c r="J19" s="370" t="s">
        <v>333</v>
      </c>
      <c r="K19" s="80">
        <v>40</v>
      </c>
      <c r="L19" s="371">
        <v>54</v>
      </c>
      <c r="N19" s="368" t="s">
        <v>746</v>
      </c>
      <c r="O19" s="369" t="s">
        <v>747</v>
      </c>
      <c r="P19" s="362">
        <v>45</v>
      </c>
    </row>
    <row r="20" spans="1:16" ht="17" thickTop="1" thickBot="1">
      <c r="A20" s="361">
        <v>3</v>
      </c>
      <c r="B20" s="368" t="s">
        <v>110</v>
      </c>
      <c r="C20" s="370" t="s">
        <v>129</v>
      </c>
      <c r="D20" s="80">
        <v>32</v>
      </c>
      <c r="E20" s="371">
        <v>75</v>
      </c>
      <c r="F20" s="43"/>
      <c r="H20" s="361">
        <v>3</v>
      </c>
      <c r="I20" s="368" t="s">
        <v>242</v>
      </c>
      <c r="J20" s="370" t="s">
        <v>451</v>
      </c>
      <c r="K20" s="80">
        <v>36</v>
      </c>
      <c r="L20" s="371">
        <v>49</v>
      </c>
      <c r="N20" s="368" t="s">
        <v>706</v>
      </c>
      <c r="O20" s="369" t="s">
        <v>395</v>
      </c>
      <c r="P20" s="362">
        <v>43</v>
      </c>
    </row>
    <row r="21" spans="1:16" ht="17" thickTop="1" thickBot="1">
      <c r="A21" s="361">
        <v>4</v>
      </c>
      <c r="B21" s="368" t="s">
        <v>544</v>
      </c>
      <c r="C21" s="370" t="s">
        <v>142</v>
      </c>
      <c r="D21" s="80">
        <v>29</v>
      </c>
      <c r="E21" s="371">
        <v>67</v>
      </c>
      <c r="F21" s="43"/>
      <c r="H21" s="361">
        <v>4</v>
      </c>
      <c r="I21" s="368" t="s">
        <v>274</v>
      </c>
      <c r="J21" s="370" t="s">
        <v>273</v>
      </c>
      <c r="K21" s="80">
        <v>26</v>
      </c>
      <c r="L21" s="371">
        <v>30</v>
      </c>
      <c r="N21" s="368" t="s">
        <v>748</v>
      </c>
      <c r="O21" s="369" t="s">
        <v>749</v>
      </c>
      <c r="P21" s="362">
        <v>41</v>
      </c>
    </row>
    <row r="22" spans="1:16" ht="17" thickTop="1" thickBot="1">
      <c r="A22" s="361">
        <v>5</v>
      </c>
      <c r="B22" s="368" t="s">
        <v>108</v>
      </c>
      <c r="C22" s="370" t="s">
        <v>183</v>
      </c>
      <c r="D22" s="80">
        <v>27</v>
      </c>
      <c r="E22" s="371">
        <v>44</v>
      </c>
      <c r="F22" s="43"/>
      <c r="H22" s="361">
        <v>5</v>
      </c>
      <c r="I22" s="368" t="s">
        <v>311</v>
      </c>
      <c r="J22" s="370" t="s">
        <v>261</v>
      </c>
      <c r="K22" s="80">
        <v>26</v>
      </c>
      <c r="L22" s="371">
        <v>24</v>
      </c>
      <c r="N22" s="368" t="s">
        <v>750</v>
      </c>
      <c r="O22" s="369" t="s">
        <v>751</v>
      </c>
      <c r="P22" s="362">
        <v>40</v>
      </c>
    </row>
    <row r="23" spans="1:16" ht="17" thickTop="1" thickBot="1">
      <c r="A23" s="361">
        <v>6</v>
      </c>
      <c r="B23" s="368" t="s">
        <v>467</v>
      </c>
      <c r="C23" s="370" t="s">
        <v>218</v>
      </c>
      <c r="D23" s="80">
        <v>25</v>
      </c>
      <c r="E23" s="371">
        <v>63</v>
      </c>
      <c r="F23" s="43"/>
      <c r="H23" s="361">
        <v>6</v>
      </c>
      <c r="I23" s="368" t="s">
        <v>304</v>
      </c>
      <c r="J23" s="370" t="s">
        <v>254</v>
      </c>
      <c r="K23" s="80">
        <v>21</v>
      </c>
      <c r="L23" s="371">
        <v>29</v>
      </c>
      <c r="N23" s="368" t="s">
        <v>752</v>
      </c>
      <c r="O23" s="369" t="s">
        <v>753</v>
      </c>
      <c r="P23" s="362">
        <v>39</v>
      </c>
    </row>
    <row r="24" spans="1:16" ht="17" thickTop="1" thickBot="1">
      <c r="A24" s="361">
        <v>7</v>
      </c>
      <c r="B24" s="368" t="s">
        <v>154</v>
      </c>
      <c r="C24" s="370" t="s">
        <v>169</v>
      </c>
      <c r="D24" s="80">
        <v>32</v>
      </c>
      <c r="E24" s="371">
        <v>66</v>
      </c>
      <c r="F24" s="43"/>
      <c r="H24" s="361">
        <v>7</v>
      </c>
      <c r="I24" s="368" t="s">
        <v>742</v>
      </c>
      <c r="J24" s="370" t="s">
        <v>544</v>
      </c>
      <c r="K24" s="80">
        <v>18</v>
      </c>
      <c r="L24" s="371">
        <v>17</v>
      </c>
      <c r="N24" s="372" t="s">
        <v>754</v>
      </c>
      <c r="O24" s="376" t="s">
        <v>549</v>
      </c>
      <c r="P24" s="362">
        <v>38</v>
      </c>
    </row>
    <row r="25" spans="1:16" ht="17" thickTop="1" thickBot="1">
      <c r="A25" s="361">
        <v>8</v>
      </c>
      <c r="B25" s="368" t="s">
        <v>172</v>
      </c>
      <c r="C25" s="370" t="s">
        <v>240</v>
      </c>
      <c r="D25" s="80">
        <v>20</v>
      </c>
      <c r="E25" s="371">
        <v>49</v>
      </c>
      <c r="F25" s="43"/>
      <c r="H25" s="361">
        <v>8</v>
      </c>
      <c r="I25" s="372" t="s">
        <v>547</v>
      </c>
      <c r="J25" s="373" t="s">
        <v>549</v>
      </c>
      <c r="K25" s="374">
        <v>12</v>
      </c>
      <c r="L25" s="375">
        <v>20</v>
      </c>
    </row>
    <row r="26" spans="1:16" ht="17" thickTop="1" thickBot="1">
      <c r="A26" s="361">
        <v>9</v>
      </c>
      <c r="B26" s="368" t="s">
        <v>126</v>
      </c>
      <c r="C26" s="370" t="s">
        <v>133</v>
      </c>
      <c r="D26" s="80">
        <v>18</v>
      </c>
      <c r="E26" s="371">
        <v>64</v>
      </c>
      <c r="F26" s="43"/>
    </row>
    <row r="27" spans="1:16" ht="17" thickTop="1" thickBot="1">
      <c r="A27" s="361">
        <v>10</v>
      </c>
      <c r="B27" s="372" t="s">
        <v>147</v>
      </c>
      <c r="C27" s="373" t="s">
        <v>244</v>
      </c>
      <c r="D27" s="374">
        <v>17</v>
      </c>
      <c r="E27" s="375">
        <v>40</v>
      </c>
      <c r="F27" s="43"/>
    </row>
    <row r="28" spans="1:16" ht="16" thickTop="1"/>
    <row r="29" spans="1:16" ht="16" thickBot="1">
      <c r="B29" t="s">
        <v>755</v>
      </c>
      <c r="I29" t="s">
        <v>755</v>
      </c>
    </row>
    <row r="30" spans="1:16" ht="17" thickTop="1" thickBot="1">
      <c r="B30" s="361" t="s">
        <v>57</v>
      </c>
      <c r="C30" s="361"/>
      <c r="D30" s="362" t="s">
        <v>727</v>
      </c>
      <c r="E30" s="362" t="s">
        <v>3</v>
      </c>
      <c r="F30" s="43"/>
      <c r="G30" s="43"/>
      <c r="I30" s="361" t="s">
        <v>740</v>
      </c>
      <c r="J30" s="361"/>
      <c r="K30" s="362" t="s">
        <v>727</v>
      </c>
      <c r="L30" s="362" t="s">
        <v>3</v>
      </c>
    </row>
    <row r="31" spans="1:16" ht="17" thickTop="1" thickBot="1">
      <c r="A31" s="361">
        <v>1</v>
      </c>
      <c r="B31" s="363" t="s">
        <v>98</v>
      </c>
      <c r="C31" s="365" t="s">
        <v>102</v>
      </c>
      <c r="D31" s="366">
        <v>80</v>
      </c>
      <c r="E31" s="367">
        <v>152</v>
      </c>
      <c r="F31" s="43"/>
      <c r="H31" s="361">
        <v>1</v>
      </c>
      <c r="I31" s="363" t="s">
        <v>741</v>
      </c>
      <c r="J31" s="365" t="s">
        <v>147</v>
      </c>
      <c r="K31" s="366">
        <v>81</v>
      </c>
      <c r="L31" s="367">
        <v>113</v>
      </c>
    </row>
    <row r="32" spans="1:16" ht="17" thickTop="1" thickBot="1">
      <c r="A32" s="361">
        <v>2</v>
      </c>
      <c r="B32" s="368" t="s">
        <v>96</v>
      </c>
      <c r="C32" s="370" t="s">
        <v>83</v>
      </c>
      <c r="D32" s="80">
        <v>72</v>
      </c>
      <c r="E32" s="371">
        <v>161</v>
      </c>
      <c r="F32" s="43"/>
      <c r="H32" s="361">
        <v>2</v>
      </c>
      <c r="I32" s="368" t="s">
        <v>118</v>
      </c>
      <c r="J32" s="370" t="s">
        <v>333</v>
      </c>
      <c r="K32" s="80">
        <v>77</v>
      </c>
      <c r="L32" s="371">
        <v>99</v>
      </c>
    </row>
    <row r="33" spans="1:16" ht="17" thickTop="1" thickBot="1">
      <c r="A33" s="361">
        <v>3</v>
      </c>
      <c r="B33" s="368" t="s">
        <v>110</v>
      </c>
      <c r="C33" s="370" t="s">
        <v>129</v>
      </c>
      <c r="D33" s="80">
        <v>63</v>
      </c>
      <c r="E33" s="371">
        <v>126</v>
      </c>
      <c r="F33" s="43"/>
      <c r="H33" s="361">
        <v>3</v>
      </c>
      <c r="I33" s="368" t="s">
        <v>242</v>
      </c>
      <c r="J33" s="370" t="s">
        <v>451</v>
      </c>
      <c r="K33" s="80">
        <v>70</v>
      </c>
      <c r="L33" s="371">
        <v>86</v>
      </c>
      <c r="P33"/>
    </row>
    <row r="34" spans="1:16" ht="17" thickTop="1" thickBot="1">
      <c r="A34" s="361">
        <v>4</v>
      </c>
      <c r="B34" s="368" t="s">
        <v>154</v>
      </c>
      <c r="C34" s="370" t="s">
        <v>169</v>
      </c>
      <c r="D34" s="80">
        <v>61</v>
      </c>
      <c r="E34" s="371">
        <v>128</v>
      </c>
      <c r="F34" s="43"/>
      <c r="H34" s="361">
        <v>4</v>
      </c>
      <c r="I34" s="368" t="s">
        <v>274</v>
      </c>
      <c r="J34" s="370" t="s">
        <v>273</v>
      </c>
      <c r="K34" s="80">
        <v>59</v>
      </c>
      <c r="L34" s="371">
        <v>53</v>
      </c>
      <c r="P34"/>
    </row>
    <row r="35" spans="1:16" ht="17" thickTop="1" thickBot="1">
      <c r="A35" s="361">
        <v>5</v>
      </c>
      <c r="B35" s="368" t="s">
        <v>108</v>
      </c>
      <c r="C35" s="370" t="s">
        <v>183</v>
      </c>
      <c r="D35" s="80">
        <v>57</v>
      </c>
      <c r="E35" s="371">
        <v>92</v>
      </c>
      <c r="F35" s="43"/>
      <c r="H35" s="361">
        <v>5</v>
      </c>
      <c r="I35" s="368" t="s">
        <v>304</v>
      </c>
      <c r="J35" s="370" t="s">
        <v>254</v>
      </c>
      <c r="K35" s="80">
        <v>51</v>
      </c>
      <c r="L35" s="371">
        <v>68</v>
      </c>
      <c r="P35"/>
    </row>
    <row r="36" spans="1:16" ht="17" thickTop="1" thickBot="1">
      <c r="A36" s="361">
        <v>6</v>
      </c>
      <c r="B36" s="368" t="s">
        <v>467</v>
      </c>
      <c r="C36" s="370" t="s">
        <v>218</v>
      </c>
      <c r="D36" s="80">
        <v>56</v>
      </c>
      <c r="E36" s="371">
        <v>116</v>
      </c>
      <c r="F36" s="43"/>
      <c r="H36" s="361">
        <v>6</v>
      </c>
      <c r="I36" s="368" t="s">
        <v>311</v>
      </c>
      <c r="J36" s="370" t="s">
        <v>261</v>
      </c>
      <c r="K36" s="80">
        <v>46</v>
      </c>
      <c r="L36" s="371">
        <v>53</v>
      </c>
      <c r="P36"/>
    </row>
    <row r="37" spans="1:16" ht="17" thickTop="1" thickBot="1">
      <c r="A37" s="361">
        <v>7</v>
      </c>
      <c r="B37" s="368" t="s">
        <v>126</v>
      </c>
      <c r="C37" s="370" t="s">
        <v>133</v>
      </c>
      <c r="D37" s="80">
        <v>54</v>
      </c>
      <c r="E37" s="371">
        <v>134</v>
      </c>
      <c r="F37" s="43"/>
      <c r="H37" s="361">
        <v>7</v>
      </c>
      <c r="I37" s="368" t="s">
        <v>742</v>
      </c>
      <c r="J37" s="370" t="s">
        <v>544</v>
      </c>
      <c r="K37" s="80">
        <v>39</v>
      </c>
      <c r="L37" s="371">
        <v>37</v>
      </c>
      <c r="P37"/>
    </row>
    <row r="38" spans="1:16" ht="17" thickTop="1" thickBot="1">
      <c r="A38" s="361">
        <v>8</v>
      </c>
      <c r="B38" s="368" t="s">
        <v>544</v>
      </c>
      <c r="C38" s="370" t="s">
        <v>142</v>
      </c>
      <c r="D38" s="80">
        <v>52</v>
      </c>
      <c r="E38" s="371">
        <v>113</v>
      </c>
      <c r="F38" s="43"/>
      <c r="H38" s="361">
        <v>8</v>
      </c>
      <c r="I38" s="372" t="s">
        <v>547</v>
      </c>
      <c r="J38" s="373" t="s">
        <v>549</v>
      </c>
      <c r="K38" s="374">
        <v>23</v>
      </c>
      <c r="L38" s="375">
        <v>43</v>
      </c>
      <c r="P38"/>
    </row>
    <row r="39" spans="1:16" ht="17" thickTop="1" thickBot="1">
      <c r="A39" s="361">
        <v>9</v>
      </c>
      <c r="B39" s="368" t="s">
        <v>172</v>
      </c>
      <c r="C39" s="370" t="s">
        <v>240</v>
      </c>
      <c r="D39" s="80">
        <v>38</v>
      </c>
      <c r="E39" s="371">
        <v>104</v>
      </c>
      <c r="F39" s="43"/>
      <c r="P39"/>
    </row>
    <row r="40" spans="1:16" ht="17" thickTop="1" thickBot="1">
      <c r="A40" s="361">
        <v>10</v>
      </c>
      <c r="B40" s="372" t="s">
        <v>147</v>
      </c>
      <c r="C40" s="373" t="s">
        <v>244</v>
      </c>
      <c r="D40" s="374">
        <v>27</v>
      </c>
      <c r="E40" s="375">
        <v>76</v>
      </c>
      <c r="F40" s="43"/>
      <c r="P40"/>
    </row>
    <row r="41" spans="1:16" ht="16" thickTop="1">
      <c r="P41"/>
    </row>
    <row r="42" spans="1:16">
      <c r="B42" t="s">
        <v>430</v>
      </c>
      <c r="I42" t="s">
        <v>430</v>
      </c>
      <c r="P42"/>
    </row>
    <row r="43" spans="1:16">
      <c r="A43">
        <v>1</v>
      </c>
      <c r="B43" t="s">
        <v>756</v>
      </c>
      <c r="C43" t="s">
        <v>83</v>
      </c>
      <c r="H43">
        <v>1</v>
      </c>
      <c r="I43" t="s">
        <v>118</v>
      </c>
      <c r="J43" t="s">
        <v>333</v>
      </c>
      <c r="P43"/>
    </row>
    <row r="44" spans="1:16" ht="22.5" customHeight="1">
      <c r="A44">
        <v>2</v>
      </c>
      <c r="B44" t="s">
        <v>98</v>
      </c>
      <c r="C44" t="s">
        <v>102</v>
      </c>
      <c r="H44">
        <v>2</v>
      </c>
      <c r="I44" t="s">
        <v>741</v>
      </c>
      <c r="J44" t="s">
        <v>147</v>
      </c>
      <c r="P44"/>
    </row>
    <row r="45" spans="1:16" ht="22.5" customHeight="1">
      <c r="A45">
        <v>3</v>
      </c>
      <c r="B45" t="s">
        <v>110</v>
      </c>
      <c r="C45" t="s">
        <v>129</v>
      </c>
      <c r="H45">
        <v>3</v>
      </c>
      <c r="I45" t="s">
        <v>757</v>
      </c>
      <c r="J45" t="s">
        <v>451</v>
      </c>
      <c r="P45"/>
    </row>
    <row r="46" spans="1:16" ht="22.5" customHeight="1">
      <c r="A46">
        <v>4</v>
      </c>
      <c r="B46" t="s">
        <v>154</v>
      </c>
      <c r="C46" t="s">
        <v>169</v>
      </c>
      <c r="H46">
        <v>4</v>
      </c>
      <c r="I46" t="s">
        <v>758</v>
      </c>
      <c r="J46" t="s">
        <v>273</v>
      </c>
      <c r="P46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orkbookViewId="0">
      <selection activeCell="E10" sqref="E10"/>
    </sheetView>
  </sheetViews>
  <sheetFormatPr baseColWidth="10" defaultColWidth="9.1640625" defaultRowHeight="13" x14ac:dyDescent="0"/>
  <cols>
    <col min="1" max="1" width="4.1640625" style="378" customWidth="1"/>
    <col min="2" max="2" width="38.6640625" style="380" customWidth="1"/>
    <col min="3" max="3" width="16.6640625" style="380" customWidth="1"/>
    <col min="4" max="4" width="16.1640625" style="380" customWidth="1"/>
    <col min="5" max="5" width="9.1640625" style="380"/>
    <col min="6" max="6" width="16.83203125" style="380" customWidth="1"/>
    <col min="7" max="8" width="9.1640625" style="380"/>
    <col min="9" max="9" width="7.5" style="380" customWidth="1"/>
    <col min="10" max="10" width="16.83203125" style="380" customWidth="1"/>
    <col min="11" max="12" width="9.1640625" style="380"/>
    <col min="13" max="13" width="19.33203125" style="380" customWidth="1"/>
    <col min="14" max="14" width="17.33203125" style="380" customWidth="1"/>
    <col min="15" max="16384" width="9.1640625" style="380"/>
  </cols>
  <sheetData>
    <row r="1" spans="1:11" ht="18">
      <c r="B1" s="379" t="s">
        <v>760</v>
      </c>
    </row>
    <row r="3" spans="1:11">
      <c r="A3" s="381"/>
      <c r="B3" s="382"/>
      <c r="C3" s="382"/>
      <c r="D3" s="382"/>
      <c r="E3" s="382"/>
      <c r="F3" s="382"/>
      <c r="G3" s="382"/>
      <c r="H3" s="382"/>
      <c r="I3" s="382"/>
      <c r="J3" s="382"/>
      <c r="K3" s="382"/>
    </row>
    <row r="5" spans="1:11" ht="19" thickBot="1">
      <c r="A5" s="383"/>
      <c r="B5" s="384" t="s">
        <v>761</v>
      </c>
      <c r="C5" s="385"/>
      <c r="D5" s="385"/>
    </row>
    <row r="6" spans="1:11" s="389" customFormat="1" ht="17" thickTop="1" thickBot="1">
      <c r="A6" s="386"/>
      <c r="B6" s="387" t="s">
        <v>639</v>
      </c>
      <c r="C6" s="388" t="s">
        <v>727</v>
      </c>
      <c r="D6" s="387" t="s">
        <v>3</v>
      </c>
      <c r="F6" s="390" t="s">
        <v>392</v>
      </c>
    </row>
    <row r="7" spans="1:11" ht="14" thickTop="1">
      <c r="A7" s="391">
        <v>1</v>
      </c>
      <c r="B7" s="392" t="s">
        <v>762</v>
      </c>
      <c r="C7" s="393">
        <v>71</v>
      </c>
      <c r="D7" s="394">
        <v>64</v>
      </c>
      <c r="F7" s="395">
        <v>50</v>
      </c>
    </row>
    <row r="8" spans="1:11">
      <c r="A8" s="391">
        <v>2</v>
      </c>
      <c r="B8" s="396" t="s">
        <v>763</v>
      </c>
      <c r="C8" s="397">
        <v>70</v>
      </c>
      <c r="D8" s="398">
        <v>92</v>
      </c>
      <c r="F8" s="399">
        <v>47</v>
      </c>
    </row>
    <row r="9" spans="1:11">
      <c r="A9" s="391">
        <v>3</v>
      </c>
      <c r="B9" s="396" t="s">
        <v>764</v>
      </c>
      <c r="C9" s="397">
        <v>67</v>
      </c>
      <c r="D9" s="398">
        <v>72</v>
      </c>
      <c r="F9" s="399">
        <v>45</v>
      </c>
    </row>
    <row r="10" spans="1:11">
      <c r="A10" s="391">
        <v>4</v>
      </c>
      <c r="B10" s="396" t="s">
        <v>765</v>
      </c>
      <c r="C10" s="397">
        <v>63</v>
      </c>
      <c r="D10" s="398">
        <v>69</v>
      </c>
      <c r="F10" s="399">
        <v>43</v>
      </c>
    </row>
    <row r="11" spans="1:11">
      <c r="A11" s="391">
        <v>5</v>
      </c>
      <c r="B11" s="400" t="s">
        <v>766</v>
      </c>
      <c r="C11" s="401">
        <v>62</v>
      </c>
      <c r="D11" s="398">
        <v>73</v>
      </c>
      <c r="F11" s="399">
        <v>41</v>
      </c>
    </row>
    <row r="12" spans="1:11">
      <c r="A12" s="391">
        <v>6</v>
      </c>
      <c r="B12" s="396" t="s">
        <v>767</v>
      </c>
      <c r="C12" s="397">
        <v>62</v>
      </c>
      <c r="D12" s="398">
        <v>65</v>
      </c>
      <c r="F12" s="399">
        <v>40</v>
      </c>
    </row>
    <row r="13" spans="1:11">
      <c r="A13" s="391">
        <v>7</v>
      </c>
      <c r="B13" s="396" t="s">
        <v>768</v>
      </c>
      <c r="C13" s="397">
        <v>48</v>
      </c>
      <c r="D13" s="398">
        <v>64</v>
      </c>
      <c r="F13" s="399">
        <v>39</v>
      </c>
    </row>
    <row r="14" spans="1:11">
      <c r="A14" s="391">
        <v>8</v>
      </c>
      <c r="B14" s="396" t="s">
        <v>769</v>
      </c>
      <c r="C14" s="397">
        <v>45</v>
      </c>
      <c r="D14" s="398">
        <v>52</v>
      </c>
      <c r="F14" s="399">
        <v>38</v>
      </c>
    </row>
    <row r="15" spans="1:11">
      <c r="A15" s="391">
        <v>9</v>
      </c>
      <c r="B15" s="396" t="s">
        <v>770</v>
      </c>
      <c r="C15" s="397">
        <v>18</v>
      </c>
      <c r="D15" s="398">
        <v>44</v>
      </c>
      <c r="F15" s="399">
        <v>37</v>
      </c>
    </row>
    <row r="16" spans="1:11" ht="14" thickBot="1">
      <c r="A16" s="391">
        <v>10</v>
      </c>
      <c r="B16" s="402" t="s">
        <v>771</v>
      </c>
      <c r="C16" s="403">
        <v>18</v>
      </c>
      <c r="D16" s="404">
        <v>35</v>
      </c>
      <c r="F16" s="405">
        <v>36</v>
      </c>
    </row>
    <row r="18" spans="1:15">
      <c r="A18" s="381"/>
      <c r="B18" s="382"/>
      <c r="C18" s="382"/>
      <c r="D18" s="382"/>
      <c r="E18" s="382"/>
      <c r="F18" s="382"/>
      <c r="G18" s="382"/>
      <c r="H18" s="382"/>
      <c r="I18" s="382"/>
      <c r="J18" s="382"/>
      <c r="K18" s="382"/>
    </row>
    <row r="19" spans="1:15">
      <c r="A19" s="406"/>
      <c r="B19" s="184"/>
      <c r="C19" s="184"/>
      <c r="D19" s="184"/>
      <c r="E19" s="184"/>
      <c r="F19" s="184"/>
      <c r="G19" s="184"/>
      <c r="H19" s="184"/>
      <c r="I19" s="184"/>
      <c r="J19" s="184"/>
      <c r="K19" s="184"/>
    </row>
    <row r="20" spans="1:15" ht="18">
      <c r="A20" s="406"/>
      <c r="B20" s="407" t="s">
        <v>772</v>
      </c>
      <c r="C20" s="184"/>
      <c r="D20" s="184"/>
      <c r="E20" s="184"/>
      <c r="F20" s="184"/>
      <c r="G20" s="184"/>
      <c r="H20" s="184"/>
      <c r="I20" s="184"/>
      <c r="J20" s="184"/>
      <c r="K20" s="184"/>
    </row>
    <row r="21" spans="1:15" ht="18" customHeight="1" thickBot="1">
      <c r="B21" s="533" t="s">
        <v>773</v>
      </c>
      <c r="C21" s="533"/>
      <c r="D21" s="533"/>
      <c r="F21" s="534" t="s">
        <v>774</v>
      </c>
      <c r="G21" s="534"/>
      <c r="H21" s="534"/>
      <c r="I21" s="408"/>
      <c r="J21" s="534" t="s">
        <v>775</v>
      </c>
      <c r="K21" s="534"/>
    </row>
    <row r="22" spans="1:15" ht="18" customHeight="1" thickTop="1" thickBot="1">
      <c r="B22" s="409" t="s">
        <v>48</v>
      </c>
      <c r="C22" s="409" t="s">
        <v>727</v>
      </c>
      <c r="D22" s="409" t="s">
        <v>728</v>
      </c>
      <c r="E22" s="410"/>
      <c r="F22" s="411" t="s">
        <v>776</v>
      </c>
      <c r="G22" s="411" t="s">
        <v>727</v>
      </c>
      <c r="H22" s="411" t="s">
        <v>728</v>
      </c>
      <c r="I22" s="410"/>
      <c r="J22" s="411" t="s">
        <v>776</v>
      </c>
      <c r="K22" s="411" t="s">
        <v>727</v>
      </c>
      <c r="M22" s="412" t="s">
        <v>48</v>
      </c>
      <c r="N22" s="390" t="s">
        <v>392</v>
      </c>
    </row>
    <row r="23" spans="1:15" ht="14" thickTop="1">
      <c r="A23" s="391">
        <v>1</v>
      </c>
      <c r="B23" s="413" t="s">
        <v>398</v>
      </c>
      <c r="C23" s="414">
        <v>31</v>
      </c>
      <c r="D23" s="415">
        <v>58</v>
      </c>
      <c r="E23" s="391">
        <v>1</v>
      </c>
      <c r="F23" s="416" t="s">
        <v>63</v>
      </c>
      <c r="G23" s="417">
        <v>18</v>
      </c>
      <c r="H23" s="418">
        <v>31</v>
      </c>
      <c r="I23" s="419">
        <v>1</v>
      </c>
      <c r="J23" s="416" t="s">
        <v>777</v>
      </c>
      <c r="K23" s="418">
        <v>11</v>
      </c>
      <c r="M23" s="420" t="s">
        <v>25</v>
      </c>
      <c r="N23" s="421">
        <v>50</v>
      </c>
    </row>
    <row r="24" spans="1:15" ht="14" thickBot="1">
      <c r="A24" s="391">
        <v>2</v>
      </c>
      <c r="B24" s="422" t="s">
        <v>778</v>
      </c>
      <c r="C24" s="423">
        <v>29</v>
      </c>
      <c r="D24" s="424">
        <v>84</v>
      </c>
      <c r="E24" s="391">
        <v>2</v>
      </c>
      <c r="F24" s="425" t="s">
        <v>25</v>
      </c>
      <c r="G24" s="397">
        <v>15</v>
      </c>
      <c r="H24" s="398">
        <v>33</v>
      </c>
      <c r="I24" s="419">
        <v>2</v>
      </c>
      <c r="J24" s="426" t="s">
        <v>63</v>
      </c>
      <c r="K24" s="404">
        <v>3</v>
      </c>
      <c r="M24" s="427" t="s">
        <v>63</v>
      </c>
      <c r="N24" s="428">
        <v>47</v>
      </c>
    </row>
    <row r="25" spans="1:15">
      <c r="A25" s="391">
        <v>3</v>
      </c>
      <c r="B25" s="422" t="s">
        <v>396</v>
      </c>
      <c r="C25" s="423">
        <v>29</v>
      </c>
      <c r="D25" s="424">
        <v>66</v>
      </c>
      <c r="E25" s="391">
        <v>3</v>
      </c>
      <c r="F25" s="425" t="s">
        <v>779</v>
      </c>
      <c r="G25" s="397">
        <v>9</v>
      </c>
      <c r="H25" s="398">
        <v>23</v>
      </c>
      <c r="I25" s="429"/>
      <c r="J25" s="430"/>
      <c r="K25" s="431"/>
      <c r="M25" s="427" t="s">
        <v>5</v>
      </c>
      <c r="N25" s="428">
        <v>45</v>
      </c>
    </row>
    <row r="26" spans="1:15" ht="14" thickBot="1">
      <c r="A26" s="391">
        <v>4</v>
      </c>
      <c r="B26" s="422" t="s">
        <v>36</v>
      </c>
      <c r="C26" s="423">
        <v>25</v>
      </c>
      <c r="D26" s="424">
        <v>50</v>
      </c>
      <c r="E26" s="432">
        <v>4</v>
      </c>
      <c r="F26" s="426" t="s">
        <v>36</v>
      </c>
      <c r="G26" s="403">
        <v>6</v>
      </c>
      <c r="H26" s="404">
        <v>20</v>
      </c>
      <c r="I26" s="429"/>
      <c r="J26" s="429"/>
      <c r="K26" s="429"/>
      <c r="M26" s="427" t="s">
        <v>36</v>
      </c>
      <c r="N26" s="428">
        <v>43</v>
      </c>
    </row>
    <row r="27" spans="1:15">
      <c r="A27" s="391">
        <v>5</v>
      </c>
      <c r="B27" s="433" t="s">
        <v>780</v>
      </c>
      <c r="C27" s="401">
        <v>19</v>
      </c>
      <c r="D27" s="434">
        <v>67</v>
      </c>
      <c r="E27" s="429"/>
      <c r="F27" s="429"/>
      <c r="G27" s="429"/>
      <c r="H27" s="429"/>
      <c r="I27" s="429"/>
      <c r="J27" s="429"/>
      <c r="K27" s="429"/>
      <c r="M27" s="427" t="s">
        <v>10</v>
      </c>
      <c r="N27" s="428">
        <v>41</v>
      </c>
    </row>
    <row r="28" spans="1:15">
      <c r="A28" s="391">
        <v>6</v>
      </c>
      <c r="B28" s="433" t="s">
        <v>397</v>
      </c>
      <c r="C28" s="401">
        <v>18</v>
      </c>
      <c r="D28" s="434">
        <v>45</v>
      </c>
      <c r="E28" s="435"/>
      <c r="F28" s="429"/>
      <c r="G28" s="429"/>
      <c r="H28" s="429"/>
      <c r="I28" s="429"/>
      <c r="J28" s="429"/>
      <c r="K28" s="429"/>
      <c r="M28" s="427" t="s">
        <v>82</v>
      </c>
      <c r="N28" s="428">
        <v>40</v>
      </c>
    </row>
    <row r="29" spans="1:15" ht="14" thickBot="1">
      <c r="A29" s="391">
        <v>7</v>
      </c>
      <c r="B29" s="436" t="s">
        <v>400</v>
      </c>
      <c r="C29" s="437">
        <v>17</v>
      </c>
      <c r="D29" s="438">
        <v>47</v>
      </c>
      <c r="E29" s="435"/>
      <c r="F29" s="429"/>
      <c r="G29" s="429"/>
      <c r="H29" s="429"/>
      <c r="I29" s="429"/>
      <c r="J29" s="429"/>
      <c r="K29" s="429"/>
      <c r="M29" s="427" t="s">
        <v>9</v>
      </c>
      <c r="N29" s="428">
        <v>39</v>
      </c>
    </row>
    <row r="30" spans="1:15">
      <c r="A30" s="439"/>
      <c r="B30" s="440"/>
      <c r="C30" s="186"/>
      <c r="D30" s="186"/>
      <c r="E30" s="440"/>
      <c r="M30" s="427" t="s">
        <v>6</v>
      </c>
      <c r="N30" s="428">
        <v>40</v>
      </c>
      <c r="O30" s="380" t="s">
        <v>51</v>
      </c>
    </row>
    <row r="31" spans="1:15">
      <c r="A31" s="439"/>
      <c r="B31" s="440"/>
      <c r="C31" s="186"/>
      <c r="D31" s="186"/>
      <c r="E31" s="440"/>
      <c r="M31" s="427" t="s">
        <v>410</v>
      </c>
      <c r="N31" s="428">
        <v>38</v>
      </c>
      <c r="O31" s="380" t="s">
        <v>52</v>
      </c>
    </row>
    <row r="32" spans="1:15">
      <c r="A32" s="439"/>
      <c r="B32" s="440"/>
      <c r="C32" s="186"/>
      <c r="D32" s="186"/>
      <c r="E32" s="440"/>
      <c r="M32" s="427" t="s">
        <v>15</v>
      </c>
      <c r="N32" s="428">
        <v>36</v>
      </c>
    </row>
    <row r="33" spans="1:14" ht="18" thickBot="1">
      <c r="A33" s="439"/>
      <c r="B33" s="533" t="s">
        <v>781</v>
      </c>
      <c r="C33" s="533"/>
      <c r="D33" s="533"/>
      <c r="E33" s="440"/>
      <c r="F33" s="534" t="s">
        <v>774</v>
      </c>
      <c r="G33" s="534"/>
      <c r="H33" s="534"/>
      <c r="J33" s="534" t="s">
        <v>775</v>
      </c>
      <c r="K33" s="534"/>
      <c r="M33" s="427" t="s">
        <v>74</v>
      </c>
      <c r="N33" s="428">
        <v>35</v>
      </c>
    </row>
    <row r="34" spans="1:14" ht="18" thickBot="1">
      <c r="A34" s="441"/>
      <c r="B34" s="194" t="s">
        <v>48</v>
      </c>
      <c r="C34" s="194" t="s">
        <v>727</v>
      </c>
      <c r="D34" s="194" t="s">
        <v>728</v>
      </c>
      <c r="E34" s="440"/>
      <c r="F34" s="442" t="s">
        <v>776</v>
      </c>
      <c r="G34" s="442" t="s">
        <v>727</v>
      </c>
      <c r="H34" s="442" t="s">
        <v>728</v>
      </c>
      <c r="J34" s="442" t="s">
        <v>776</v>
      </c>
      <c r="K34" s="442" t="s">
        <v>727</v>
      </c>
      <c r="M34" s="427" t="s">
        <v>87</v>
      </c>
      <c r="N34" s="428">
        <v>34</v>
      </c>
    </row>
    <row r="35" spans="1:14" ht="14" thickBot="1">
      <c r="A35" s="391">
        <v>1</v>
      </c>
      <c r="B35" s="443" t="s">
        <v>410</v>
      </c>
      <c r="C35" s="414">
        <v>30</v>
      </c>
      <c r="D35" s="415">
        <v>46</v>
      </c>
      <c r="E35" s="444">
        <v>1</v>
      </c>
      <c r="F35" s="416" t="s">
        <v>782</v>
      </c>
      <c r="G35" s="417">
        <v>15</v>
      </c>
      <c r="H35" s="418">
        <v>26</v>
      </c>
      <c r="I35" s="419">
        <v>1</v>
      </c>
      <c r="J35" s="416" t="s">
        <v>6</v>
      </c>
      <c r="K35" s="418">
        <v>13</v>
      </c>
      <c r="M35" s="445" t="s">
        <v>402</v>
      </c>
      <c r="N35" s="446">
        <v>33</v>
      </c>
    </row>
    <row r="36" spans="1:14" ht="15" thickTop="1" thickBot="1">
      <c r="A36" s="391">
        <v>2</v>
      </c>
      <c r="B36" s="422" t="s">
        <v>399</v>
      </c>
      <c r="C36" s="423">
        <v>24</v>
      </c>
      <c r="D36" s="424">
        <v>36</v>
      </c>
      <c r="E36" s="444">
        <v>2</v>
      </c>
      <c r="F36" s="425" t="s">
        <v>410</v>
      </c>
      <c r="G36" s="397">
        <v>14</v>
      </c>
      <c r="H36" s="398">
        <v>28</v>
      </c>
      <c r="I36" s="419">
        <v>2</v>
      </c>
      <c r="J36" s="426" t="s">
        <v>410</v>
      </c>
      <c r="K36" s="404">
        <v>11</v>
      </c>
    </row>
    <row r="37" spans="1:14">
      <c r="A37" s="391">
        <v>3</v>
      </c>
      <c r="B37" s="422" t="s">
        <v>74</v>
      </c>
      <c r="C37" s="423">
        <v>21</v>
      </c>
      <c r="D37" s="424">
        <v>46</v>
      </c>
      <c r="E37" s="444">
        <v>3</v>
      </c>
      <c r="F37" s="425" t="s">
        <v>15</v>
      </c>
      <c r="G37" s="397">
        <v>13</v>
      </c>
      <c r="H37" s="398">
        <v>25</v>
      </c>
      <c r="I37" s="429"/>
      <c r="J37" s="430"/>
      <c r="K37" s="431"/>
    </row>
    <row r="38" spans="1:14" ht="14" thickBot="1">
      <c r="A38" s="391">
        <v>4</v>
      </c>
      <c r="B38" s="422" t="s">
        <v>401</v>
      </c>
      <c r="C38" s="423">
        <v>21</v>
      </c>
      <c r="D38" s="424">
        <v>32</v>
      </c>
      <c r="E38" s="447">
        <v>4</v>
      </c>
      <c r="F38" s="426" t="s">
        <v>74</v>
      </c>
      <c r="G38" s="403">
        <v>9</v>
      </c>
      <c r="H38" s="404">
        <v>18</v>
      </c>
      <c r="I38" s="429"/>
      <c r="J38" s="429"/>
      <c r="K38" s="429"/>
    </row>
    <row r="39" spans="1:14">
      <c r="A39" s="391">
        <v>5</v>
      </c>
      <c r="B39" s="422" t="s">
        <v>87</v>
      </c>
      <c r="C39" s="423">
        <v>19</v>
      </c>
      <c r="D39" s="424">
        <v>29</v>
      </c>
      <c r="E39" s="435"/>
      <c r="F39" s="429"/>
      <c r="G39" s="429"/>
      <c r="H39" s="429"/>
      <c r="I39" s="429"/>
      <c r="J39" s="429"/>
      <c r="K39" s="429"/>
    </row>
    <row r="40" spans="1:14" ht="14" thickBot="1">
      <c r="A40" s="391">
        <v>6</v>
      </c>
      <c r="B40" s="448" t="s">
        <v>402</v>
      </c>
      <c r="C40" s="449">
        <v>5</v>
      </c>
      <c r="D40" s="450">
        <v>13</v>
      </c>
      <c r="E40" s="429"/>
      <c r="F40" s="429"/>
      <c r="G40" s="429"/>
      <c r="H40" s="429"/>
      <c r="I40" s="429"/>
      <c r="J40" s="429"/>
      <c r="K40" s="429"/>
    </row>
    <row r="41" spans="1:14">
      <c r="A41" s="439"/>
      <c r="B41" s="451"/>
      <c r="C41" s="452"/>
      <c r="D41" s="452"/>
    </row>
    <row r="42" spans="1:14">
      <c r="A42" s="439"/>
      <c r="B42" s="440"/>
      <c r="C42" s="186"/>
      <c r="D42" s="186"/>
    </row>
    <row r="49" s="380" customFormat="1"/>
    <row r="50" s="380" customFormat="1"/>
    <row r="51" s="380" customFormat="1"/>
  </sheetData>
  <mergeCells count="6">
    <mergeCell ref="B21:D21"/>
    <mergeCell ref="F21:H21"/>
    <mergeCell ref="J21:K21"/>
    <mergeCell ref="B33:D33"/>
    <mergeCell ref="F33:H33"/>
    <mergeCell ref="J33:K3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6"/>
  <sheetViews>
    <sheetView zoomScale="80" zoomScaleNormal="80" zoomScalePageLayoutView="80" workbookViewId="0">
      <selection activeCell="I12" sqref="I12"/>
    </sheetView>
  </sheetViews>
  <sheetFormatPr baseColWidth="10" defaultColWidth="11.6640625" defaultRowHeight="15" x14ac:dyDescent="0"/>
  <cols>
    <col min="2" max="2" width="15.33203125" style="453" customWidth="1"/>
    <col min="5" max="5" width="8" customWidth="1"/>
    <col min="6" max="6" width="5.6640625" customWidth="1"/>
  </cols>
  <sheetData>
    <row r="2" spans="1:10" ht="24.75" customHeight="1">
      <c r="C2" t="s">
        <v>783</v>
      </c>
    </row>
    <row r="3" spans="1:10">
      <c r="A3" t="s">
        <v>784</v>
      </c>
      <c r="B3" s="453" t="s">
        <v>64</v>
      </c>
      <c r="E3" t="s">
        <v>47</v>
      </c>
      <c r="F3" t="s">
        <v>728</v>
      </c>
      <c r="H3" t="s">
        <v>785</v>
      </c>
      <c r="I3" t="s">
        <v>81</v>
      </c>
    </row>
    <row r="4" spans="1:10">
      <c r="A4">
        <v>1</v>
      </c>
      <c r="B4" s="453" t="s">
        <v>731</v>
      </c>
      <c r="C4" t="s">
        <v>98</v>
      </c>
      <c r="D4" t="s">
        <v>99</v>
      </c>
      <c r="E4">
        <v>36</v>
      </c>
      <c r="F4">
        <v>74</v>
      </c>
      <c r="H4" t="s">
        <v>786</v>
      </c>
      <c r="I4">
        <v>50</v>
      </c>
    </row>
    <row r="5" spans="1:10">
      <c r="A5">
        <v>2</v>
      </c>
      <c r="B5" s="453" t="s">
        <v>787</v>
      </c>
      <c r="C5" t="s">
        <v>102</v>
      </c>
      <c r="D5" t="s">
        <v>99</v>
      </c>
      <c r="E5">
        <v>38</v>
      </c>
      <c r="F5">
        <v>54</v>
      </c>
      <c r="I5">
        <v>47</v>
      </c>
    </row>
    <row r="6" spans="1:10">
      <c r="A6">
        <v>3</v>
      </c>
      <c r="B6" s="453" t="s">
        <v>788</v>
      </c>
      <c r="C6" t="s">
        <v>126</v>
      </c>
      <c r="D6" t="s">
        <v>127</v>
      </c>
      <c r="E6">
        <v>32</v>
      </c>
      <c r="F6">
        <v>64</v>
      </c>
      <c r="H6" s="454" t="s">
        <v>789</v>
      </c>
      <c r="I6">
        <v>45</v>
      </c>
    </row>
    <row r="7" spans="1:10">
      <c r="A7">
        <v>4</v>
      </c>
      <c r="B7" s="453" t="s">
        <v>790</v>
      </c>
      <c r="C7" t="s">
        <v>110</v>
      </c>
      <c r="D7" t="s">
        <v>111</v>
      </c>
      <c r="E7">
        <v>33</v>
      </c>
      <c r="F7">
        <v>55</v>
      </c>
      <c r="I7">
        <v>44</v>
      </c>
    </row>
    <row r="8" spans="1:10">
      <c r="A8">
        <v>5</v>
      </c>
      <c r="C8" t="s">
        <v>108</v>
      </c>
      <c r="D8" t="s">
        <v>109</v>
      </c>
      <c r="E8">
        <v>28</v>
      </c>
      <c r="F8">
        <v>58</v>
      </c>
      <c r="I8">
        <v>43</v>
      </c>
    </row>
    <row r="9" spans="1:10" ht="20.25" customHeight="1">
      <c r="A9">
        <v>6</v>
      </c>
      <c r="C9" t="s">
        <v>103</v>
      </c>
      <c r="D9" t="s">
        <v>104</v>
      </c>
      <c r="E9">
        <v>21</v>
      </c>
      <c r="F9">
        <v>57</v>
      </c>
      <c r="I9">
        <v>42</v>
      </c>
    </row>
    <row r="10" spans="1:10">
      <c r="A10">
        <v>7</v>
      </c>
      <c r="C10" t="s">
        <v>143</v>
      </c>
      <c r="D10" t="s">
        <v>171</v>
      </c>
      <c r="E10">
        <v>19</v>
      </c>
      <c r="F10">
        <v>43</v>
      </c>
      <c r="I10">
        <v>41</v>
      </c>
    </row>
    <row r="11" spans="1:10">
      <c r="A11">
        <v>8</v>
      </c>
      <c r="C11" t="s">
        <v>83</v>
      </c>
      <c r="D11" t="s">
        <v>101</v>
      </c>
      <c r="E11">
        <v>17</v>
      </c>
      <c r="F11">
        <v>49</v>
      </c>
      <c r="I11">
        <v>40</v>
      </c>
    </row>
    <row r="12" spans="1:10">
      <c r="A12">
        <v>9</v>
      </c>
      <c r="B12" s="453" t="s">
        <v>791</v>
      </c>
      <c r="C12" t="s">
        <v>229</v>
      </c>
      <c r="D12" t="s">
        <v>230</v>
      </c>
      <c r="E12">
        <v>39</v>
      </c>
      <c r="F12">
        <v>82</v>
      </c>
      <c r="I12">
        <v>41</v>
      </c>
      <c r="J12" s="455" t="s">
        <v>792</v>
      </c>
    </row>
    <row r="13" spans="1:10">
      <c r="A13">
        <v>10</v>
      </c>
      <c r="B13" s="453" t="s">
        <v>787</v>
      </c>
      <c r="C13" t="s">
        <v>598</v>
      </c>
      <c r="D13" t="s">
        <v>113</v>
      </c>
      <c r="E13">
        <v>32</v>
      </c>
      <c r="F13">
        <v>39</v>
      </c>
      <c r="I13">
        <v>39</v>
      </c>
      <c r="J13" s="455" t="s">
        <v>793</v>
      </c>
    </row>
    <row r="14" spans="1:10">
      <c r="A14">
        <v>11</v>
      </c>
      <c r="B14" s="453" t="s">
        <v>788</v>
      </c>
      <c r="C14" t="s">
        <v>129</v>
      </c>
      <c r="D14" t="s">
        <v>130</v>
      </c>
      <c r="E14">
        <v>30</v>
      </c>
      <c r="F14">
        <v>44</v>
      </c>
      <c r="I14">
        <v>37</v>
      </c>
      <c r="J14" s="455"/>
    </row>
    <row r="15" spans="1:10">
      <c r="A15">
        <v>12</v>
      </c>
      <c r="B15" s="453" t="s">
        <v>790</v>
      </c>
      <c r="C15" t="s">
        <v>149</v>
      </c>
      <c r="D15" t="s">
        <v>150</v>
      </c>
      <c r="E15">
        <v>28</v>
      </c>
      <c r="F15">
        <v>38</v>
      </c>
      <c r="I15">
        <v>36</v>
      </c>
      <c r="J15" s="455"/>
    </row>
    <row r="16" spans="1:10" ht="20.25" customHeight="1">
      <c r="A16">
        <v>13</v>
      </c>
      <c r="C16" t="s">
        <v>794</v>
      </c>
      <c r="D16" t="s">
        <v>369</v>
      </c>
      <c r="E16">
        <v>26</v>
      </c>
      <c r="F16">
        <v>51</v>
      </c>
      <c r="I16">
        <v>35</v>
      </c>
      <c r="J16" s="455"/>
    </row>
    <row r="17" spans="1:10">
      <c r="A17">
        <v>14</v>
      </c>
      <c r="C17" t="s">
        <v>114</v>
      </c>
      <c r="D17" t="s">
        <v>115</v>
      </c>
      <c r="E17">
        <v>25</v>
      </c>
      <c r="F17">
        <v>43</v>
      </c>
      <c r="I17">
        <v>34</v>
      </c>
      <c r="J17" s="455"/>
    </row>
    <row r="18" spans="1:10">
      <c r="A18">
        <v>15</v>
      </c>
      <c r="C18" t="s">
        <v>544</v>
      </c>
      <c r="D18" t="s">
        <v>125</v>
      </c>
      <c r="E18">
        <v>23</v>
      </c>
      <c r="F18">
        <v>55</v>
      </c>
      <c r="I18">
        <v>33</v>
      </c>
      <c r="J18" s="455"/>
    </row>
    <row r="19" spans="1:10">
      <c r="A19">
        <v>16</v>
      </c>
      <c r="C19" t="s">
        <v>118</v>
      </c>
      <c r="D19" t="s">
        <v>119</v>
      </c>
      <c r="E19">
        <v>21</v>
      </c>
      <c r="F19">
        <v>56</v>
      </c>
      <c r="I19">
        <v>32</v>
      </c>
      <c r="J19" s="455"/>
    </row>
    <row r="20" spans="1:10">
      <c r="A20">
        <v>17</v>
      </c>
      <c r="B20" s="453" t="s">
        <v>795</v>
      </c>
      <c r="C20" t="s">
        <v>465</v>
      </c>
      <c r="D20" t="s">
        <v>466</v>
      </c>
      <c r="E20">
        <v>45</v>
      </c>
      <c r="F20">
        <v>62</v>
      </c>
      <c r="I20">
        <v>33</v>
      </c>
      <c r="J20" s="455" t="s">
        <v>792</v>
      </c>
    </row>
    <row r="21" spans="1:10">
      <c r="A21">
        <v>18</v>
      </c>
      <c r="B21" s="453" t="s">
        <v>787</v>
      </c>
      <c r="C21" t="s">
        <v>189</v>
      </c>
      <c r="D21" t="s">
        <v>444</v>
      </c>
      <c r="E21">
        <v>34</v>
      </c>
      <c r="F21">
        <v>58</v>
      </c>
      <c r="I21">
        <v>31</v>
      </c>
      <c r="J21" s="455" t="s">
        <v>793</v>
      </c>
    </row>
    <row r="22" spans="1:10">
      <c r="A22">
        <v>19</v>
      </c>
      <c r="B22" s="453" t="s">
        <v>788</v>
      </c>
      <c r="C22" t="s">
        <v>116</v>
      </c>
      <c r="D22" t="s">
        <v>137</v>
      </c>
      <c r="E22">
        <v>32</v>
      </c>
      <c r="F22">
        <v>45</v>
      </c>
      <c r="I22">
        <v>29</v>
      </c>
    </row>
    <row r="23" spans="1:10" ht="20.25" customHeight="1">
      <c r="A23">
        <v>20</v>
      </c>
      <c r="B23" s="453" t="s">
        <v>790</v>
      </c>
      <c r="C23" t="s">
        <v>154</v>
      </c>
      <c r="D23" t="s">
        <v>155</v>
      </c>
      <c r="E23">
        <v>42</v>
      </c>
      <c r="F23">
        <v>49</v>
      </c>
      <c r="I23">
        <v>28</v>
      </c>
    </row>
    <row r="24" spans="1:10" ht="20.25" customHeight="1">
      <c r="A24">
        <v>21</v>
      </c>
      <c r="C24" t="s">
        <v>368</v>
      </c>
      <c r="D24" t="s">
        <v>369</v>
      </c>
      <c r="E24">
        <v>22</v>
      </c>
      <c r="F24">
        <v>31</v>
      </c>
      <c r="I24">
        <v>27</v>
      </c>
    </row>
    <row r="25" spans="1:10" ht="20.25" customHeight="1">
      <c r="A25">
        <v>22</v>
      </c>
      <c r="C25" t="s">
        <v>165</v>
      </c>
      <c r="D25" t="s">
        <v>166</v>
      </c>
      <c r="E25">
        <v>22</v>
      </c>
      <c r="F25">
        <v>26</v>
      </c>
      <c r="I25">
        <v>26</v>
      </c>
    </row>
    <row r="26" spans="1:10" ht="20.25" customHeight="1">
      <c r="A26">
        <v>23</v>
      </c>
      <c r="C26" t="s">
        <v>244</v>
      </c>
      <c r="D26" t="s">
        <v>440</v>
      </c>
      <c r="E26">
        <v>17</v>
      </c>
      <c r="F26">
        <v>31</v>
      </c>
      <c r="I26">
        <v>25</v>
      </c>
    </row>
    <row r="27" spans="1:10" ht="20.25" customHeight="1">
      <c r="A27">
        <v>24</v>
      </c>
      <c r="C27" t="s">
        <v>98</v>
      </c>
      <c r="D27" t="s">
        <v>166</v>
      </c>
      <c r="E27">
        <v>12</v>
      </c>
      <c r="F27">
        <v>23</v>
      </c>
      <c r="I27">
        <v>24</v>
      </c>
    </row>
    <row r="28" spans="1:10" ht="19.5" customHeight="1"/>
    <row r="29" spans="1:10" ht="19.5" customHeight="1"/>
    <row r="30" spans="1:10" ht="19.5" customHeight="1"/>
    <row r="31" spans="1:10" ht="19.5" customHeight="1"/>
    <row r="32" spans="1:10" ht="19.5" customHeight="1"/>
    <row r="33" spans="2:2" ht="19.5" customHeight="1">
      <c r="B33"/>
    </row>
    <row r="34" spans="2:2" ht="19.5" customHeight="1">
      <c r="B34"/>
    </row>
    <row r="35" spans="2:2" ht="19.5" customHeight="1">
      <c r="B35"/>
    </row>
    <row r="36" spans="2:2" ht="19.5" customHeight="1">
      <c r="B36"/>
    </row>
    <row r="37" spans="2:2" ht="19.5" customHeight="1">
      <c r="B37"/>
    </row>
    <row r="38" spans="2:2" ht="18.75" customHeight="1">
      <c r="B38"/>
    </row>
    <row r="39" spans="2:2" ht="19.5" customHeight="1">
      <c r="B39"/>
    </row>
    <row r="40" spans="2:2" ht="19.5" customHeight="1">
      <c r="B40"/>
    </row>
    <row r="41" spans="2:2" ht="19.5" customHeight="1">
      <c r="B41"/>
    </row>
    <row r="42" spans="2:2" ht="19.5" customHeight="1">
      <c r="B42"/>
    </row>
    <row r="43" spans="2:2" ht="19.5" customHeight="1">
      <c r="B43"/>
    </row>
    <row r="44" spans="2:2" ht="19.5" customHeight="1">
      <c r="B44"/>
    </row>
    <row r="45" spans="2:2" ht="19.5" customHeight="1">
      <c r="B45"/>
    </row>
    <row r="46" spans="2:2" ht="19.5" customHeight="1">
      <c r="B46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zoomScale="80" zoomScaleNormal="80" zoomScalePageLayoutView="80" workbookViewId="0">
      <selection activeCell="R32" sqref="R32"/>
    </sheetView>
  </sheetViews>
  <sheetFormatPr baseColWidth="10" defaultColWidth="9.1640625" defaultRowHeight="19.5" customHeight="1" x14ac:dyDescent="0"/>
  <cols>
    <col min="1" max="1" width="8.6640625" customWidth="1"/>
    <col min="2" max="2" width="38" customWidth="1"/>
    <col min="3" max="3" width="13.6640625" customWidth="1"/>
    <col min="4" max="4" width="5.33203125" customWidth="1"/>
    <col min="5" max="5" width="23.6640625" customWidth="1"/>
    <col min="7" max="7" width="8.33203125" customWidth="1"/>
    <col min="8" max="14" width="5.83203125" customWidth="1"/>
    <col min="15" max="15" width="16.33203125" customWidth="1"/>
    <col min="16" max="16" width="12.83203125" customWidth="1"/>
    <col min="23" max="23" width="9.1640625" style="196"/>
  </cols>
  <sheetData>
    <row r="1" spans="1:23" ht="26">
      <c r="A1" s="1"/>
      <c r="B1" s="2"/>
      <c r="C1" s="195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W1"/>
    </row>
    <row r="2" spans="1:23" ht="24.75" customHeight="1">
      <c r="A2" s="1"/>
      <c r="B2" s="36"/>
      <c r="C2" s="195"/>
      <c r="D2" s="180"/>
      <c r="E2" s="83"/>
      <c r="F2" s="91"/>
      <c r="G2" s="180"/>
      <c r="H2" s="43"/>
      <c r="I2" s="43"/>
      <c r="J2" s="43"/>
      <c r="K2" s="43"/>
      <c r="L2" s="43"/>
      <c r="M2" s="43"/>
      <c r="N2" s="43"/>
      <c r="O2" s="43"/>
      <c r="W2"/>
    </row>
    <row r="3" spans="1:23" ht="17">
      <c r="A3" s="18"/>
      <c r="B3" s="10"/>
      <c r="C3" s="6"/>
      <c r="D3" s="18"/>
      <c r="E3" s="33"/>
      <c r="F3" s="18"/>
      <c r="G3" s="18"/>
      <c r="H3" s="43"/>
      <c r="I3" s="43"/>
      <c r="J3" s="43"/>
      <c r="K3" s="43"/>
      <c r="L3" s="43"/>
      <c r="M3" s="43"/>
      <c r="N3" s="43"/>
      <c r="O3" s="43"/>
      <c r="W3"/>
    </row>
    <row r="4" spans="1:23" ht="17">
      <c r="A4" s="18"/>
      <c r="B4" s="10"/>
      <c r="C4" s="6"/>
      <c r="D4" s="18"/>
      <c r="E4" s="33"/>
      <c r="F4" s="18"/>
      <c r="G4" s="18"/>
      <c r="H4" s="14"/>
      <c r="I4" s="14"/>
      <c r="J4" s="14"/>
      <c r="K4" s="14"/>
      <c r="L4" s="14"/>
      <c r="M4" s="14"/>
      <c r="N4" s="14"/>
      <c r="O4" s="43"/>
      <c r="W4"/>
    </row>
    <row r="5" spans="1:23" ht="17">
      <c r="A5" s="18"/>
      <c r="B5" s="10"/>
      <c r="C5" s="13"/>
      <c r="D5" s="18"/>
      <c r="E5" s="10"/>
      <c r="F5" s="18"/>
      <c r="G5" s="18"/>
      <c r="H5" s="43"/>
      <c r="I5" s="43"/>
      <c r="J5" s="43"/>
      <c r="K5" s="43"/>
      <c r="L5" s="43"/>
      <c r="M5" s="43"/>
      <c r="N5" s="43"/>
      <c r="O5" s="43"/>
      <c r="W5"/>
    </row>
    <row r="6" spans="1:23" ht="17">
      <c r="A6" s="18"/>
      <c r="B6" s="10"/>
      <c r="C6" s="13"/>
      <c r="D6" s="18"/>
      <c r="E6" s="10"/>
      <c r="F6" s="18"/>
      <c r="G6" s="18"/>
      <c r="H6" s="43"/>
      <c r="I6" s="43"/>
      <c r="J6" s="43"/>
      <c r="K6" s="43"/>
      <c r="L6" s="43"/>
      <c r="M6" s="43"/>
      <c r="N6" s="43"/>
      <c r="O6" s="43"/>
      <c r="W6"/>
    </row>
    <row r="7" spans="1:23" ht="17">
      <c r="A7" s="18"/>
      <c r="B7" s="10"/>
      <c r="C7" s="13"/>
      <c r="D7" s="18"/>
      <c r="E7" s="10"/>
      <c r="F7" s="18"/>
      <c r="G7" s="18"/>
      <c r="H7" s="43"/>
      <c r="I7" s="43"/>
      <c r="J7" s="43"/>
      <c r="K7" s="43"/>
      <c r="L7" s="43"/>
      <c r="M7" s="43"/>
      <c r="N7" s="43"/>
      <c r="O7" s="43"/>
      <c r="W7"/>
    </row>
    <row r="8" spans="1:23" ht="17">
      <c r="A8" s="18"/>
      <c r="B8" s="10"/>
      <c r="C8" s="13"/>
      <c r="D8" s="18"/>
      <c r="E8" s="10"/>
      <c r="F8" s="18"/>
      <c r="G8" s="18"/>
      <c r="H8" s="43"/>
      <c r="I8" s="43"/>
      <c r="J8" s="43"/>
      <c r="K8" s="43"/>
      <c r="L8" s="43"/>
      <c r="M8" s="43"/>
      <c r="N8" s="43"/>
      <c r="O8" s="43"/>
      <c r="W8"/>
    </row>
    <row r="9" spans="1:23" ht="20.25" customHeight="1">
      <c r="A9" s="18"/>
      <c r="B9" s="10"/>
      <c r="C9" s="13"/>
      <c r="D9" s="18"/>
      <c r="E9" s="10"/>
      <c r="F9" s="18"/>
      <c r="G9" s="18"/>
      <c r="H9" s="43"/>
      <c r="I9" s="43"/>
      <c r="J9" s="43"/>
      <c r="K9" s="43"/>
      <c r="L9" s="43"/>
      <c r="M9" s="43"/>
      <c r="N9" s="43"/>
      <c r="O9" s="43"/>
      <c r="W9"/>
    </row>
    <row r="10" spans="1:23" ht="17">
      <c r="A10" s="18"/>
      <c r="B10" s="10"/>
      <c r="C10" s="13"/>
      <c r="D10" s="18"/>
      <c r="E10" s="10"/>
      <c r="F10" s="18"/>
      <c r="G10" s="18"/>
      <c r="H10" s="43"/>
      <c r="I10" s="43"/>
      <c r="J10" s="43"/>
      <c r="K10" s="43"/>
      <c r="L10" s="43"/>
      <c r="M10" s="43"/>
      <c r="N10" s="43"/>
      <c r="O10" s="43"/>
      <c r="W10"/>
    </row>
    <row r="11" spans="1:23" ht="17">
      <c r="A11" s="18"/>
      <c r="B11" s="10"/>
      <c r="C11" s="13"/>
      <c r="D11" s="18"/>
      <c r="E11" s="19"/>
      <c r="F11" s="18"/>
      <c r="G11" s="18"/>
      <c r="H11" s="43"/>
      <c r="I11" s="43"/>
      <c r="J11" s="43"/>
      <c r="K11" s="43"/>
      <c r="L11" s="43"/>
      <c r="M11" s="43"/>
      <c r="N11" s="43"/>
      <c r="O11" s="43"/>
      <c r="W11"/>
    </row>
    <row r="12" spans="1:23" ht="17">
      <c r="A12" s="18"/>
      <c r="B12" s="10"/>
      <c r="C12" s="13"/>
      <c r="D12" s="18"/>
      <c r="E12" s="10"/>
      <c r="F12" s="18"/>
      <c r="G12" s="18"/>
      <c r="H12" s="43"/>
      <c r="I12" s="43"/>
      <c r="J12" s="43"/>
      <c r="K12" s="43"/>
      <c r="L12" s="43"/>
      <c r="M12" s="43"/>
      <c r="N12" s="43"/>
      <c r="O12" s="43"/>
      <c r="W12"/>
    </row>
    <row r="13" spans="1:23" ht="17">
      <c r="A13" s="18"/>
      <c r="B13" s="10"/>
      <c r="C13" s="82"/>
      <c r="D13" s="18"/>
      <c r="E13" s="10"/>
      <c r="F13" s="18"/>
      <c r="G13" s="18"/>
      <c r="H13" s="43"/>
      <c r="I13" s="43"/>
      <c r="J13" s="43"/>
      <c r="K13" s="43"/>
      <c r="L13" s="43"/>
      <c r="M13" s="43"/>
      <c r="N13" s="43"/>
      <c r="O13" s="43"/>
      <c r="W13"/>
    </row>
    <row r="14" spans="1:23" ht="17">
      <c r="A14" s="18"/>
      <c r="B14" s="10"/>
      <c r="C14" s="82"/>
      <c r="D14" s="18"/>
      <c r="E14" s="10"/>
      <c r="F14" s="18"/>
      <c r="G14" s="18"/>
      <c r="H14" s="43"/>
      <c r="I14" s="43"/>
      <c r="J14" s="43"/>
      <c r="K14" s="43"/>
      <c r="L14" s="43"/>
      <c r="M14" s="43"/>
      <c r="N14" s="43"/>
      <c r="O14" s="43"/>
      <c r="W14"/>
    </row>
    <row r="15" spans="1:23" ht="17">
      <c r="A15" s="18"/>
      <c r="B15" s="10"/>
      <c r="C15" s="14"/>
      <c r="D15" s="18"/>
      <c r="E15" s="10"/>
      <c r="F15" s="18"/>
      <c r="G15" s="18"/>
      <c r="H15" s="43"/>
      <c r="I15" s="43"/>
      <c r="J15" s="43"/>
      <c r="K15" s="43"/>
      <c r="L15" s="43"/>
      <c r="M15" s="43"/>
      <c r="N15" s="43"/>
      <c r="O15" s="92"/>
      <c r="W15"/>
    </row>
    <row r="16" spans="1:23" ht="17">
      <c r="A16" s="18"/>
      <c r="B16" s="10"/>
      <c r="C16" s="93"/>
      <c r="D16" s="18"/>
      <c r="E16" s="10"/>
      <c r="F16" s="18"/>
      <c r="G16" s="18"/>
      <c r="H16" s="43"/>
      <c r="I16" s="43"/>
      <c r="J16" s="43"/>
      <c r="K16" s="43"/>
      <c r="L16" s="43"/>
      <c r="M16" s="43"/>
      <c r="N16" s="43"/>
      <c r="O16" s="92"/>
      <c r="W16"/>
    </row>
    <row r="17" spans="1:23" ht="20.25" customHeight="1">
      <c r="A17" s="18"/>
      <c r="B17" s="10"/>
      <c r="C17" s="14"/>
      <c r="D17" s="18"/>
      <c r="E17" s="10"/>
      <c r="F17" s="18"/>
      <c r="G17" s="18"/>
      <c r="H17" s="43"/>
      <c r="I17" s="43"/>
      <c r="J17" s="43"/>
      <c r="K17" s="43"/>
      <c r="L17" s="43"/>
      <c r="M17" s="43"/>
      <c r="N17" s="43"/>
      <c r="O17" s="92"/>
      <c r="W17"/>
    </row>
    <row r="18" spans="1:23" ht="20.25" customHeight="1">
      <c r="A18" s="18"/>
      <c r="B18" s="10"/>
      <c r="C18" s="14"/>
      <c r="D18" s="18"/>
      <c r="E18" s="10"/>
      <c r="F18" s="18"/>
      <c r="G18" s="18"/>
      <c r="H18" s="43"/>
      <c r="I18" s="43"/>
      <c r="J18" s="43"/>
      <c r="K18" s="43"/>
      <c r="L18" s="43"/>
      <c r="M18" s="43"/>
      <c r="N18" s="43"/>
      <c r="O18" s="39"/>
      <c r="W18"/>
    </row>
    <row r="19" spans="1:23" ht="20.25" customHeight="1">
      <c r="A19" s="18"/>
      <c r="B19" s="10"/>
      <c r="C19" s="14"/>
      <c r="D19" s="18"/>
      <c r="E19" s="10"/>
      <c r="F19" s="18"/>
      <c r="G19" s="18"/>
      <c r="H19" s="43"/>
      <c r="I19" s="43"/>
      <c r="J19" s="43"/>
      <c r="K19" s="43"/>
      <c r="L19" s="43"/>
      <c r="M19" s="43"/>
      <c r="N19" s="43"/>
      <c r="O19" s="39"/>
      <c r="W19"/>
    </row>
    <row r="20" spans="1:23" ht="20.25" customHeight="1">
      <c r="A20" s="18"/>
      <c r="B20" s="10"/>
      <c r="C20" s="14"/>
      <c r="D20" s="18"/>
      <c r="E20" s="10"/>
      <c r="F20" s="18"/>
      <c r="G20" s="18"/>
      <c r="H20" s="43"/>
      <c r="I20" s="43"/>
      <c r="J20" s="43"/>
      <c r="K20" s="43"/>
      <c r="L20" s="43"/>
      <c r="M20" s="43"/>
      <c r="N20" s="43"/>
      <c r="O20" s="39"/>
      <c r="W20"/>
    </row>
    <row r="21" spans="1:23" ht="20.25" customHeight="1">
      <c r="A21" s="33"/>
      <c r="B21" s="33"/>
      <c r="C21" s="14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18"/>
      <c r="W21"/>
    </row>
    <row r="22" spans="1:23" ht="19.5" customHeight="1">
      <c r="A22" s="43"/>
      <c r="B22" s="43"/>
      <c r="C22" s="14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18"/>
      <c r="W22"/>
    </row>
    <row r="23" spans="1:23" ht="19.5" customHeight="1">
      <c r="A23" s="43"/>
      <c r="B23" s="43"/>
      <c r="C23" s="14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18"/>
      <c r="W23"/>
    </row>
    <row r="24" spans="1:23" ht="19.5" customHeight="1">
      <c r="A24" s="43"/>
      <c r="B24" s="43"/>
      <c r="C24" s="3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18"/>
      <c r="W24"/>
    </row>
    <row r="25" spans="1:23" ht="19.5" customHeight="1">
      <c r="A25" s="43"/>
      <c r="B25" s="43"/>
      <c r="C25" s="3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18"/>
      <c r="W25"/>
    </row>
    <row r="26" spans="1:23" ht="19.5" customHeight="1">
      <c r="A26" s="43"/>
      <c r="B26" s="43"/>
      <c r="C26" s="3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18"/>
      <c r="W26"/>
    </row>
    <row r="27" spans="1:23" ht="19.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18"/>
      <c r="W27"/>
    </row>
    <row r="28" spans="1:23" ht="19.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18"/>
      <c r="W28"/>
    </row>
    <row r="29" spans="1:23" ht="19.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18"/>
      <c r="W29"/>
    </row>
    <row r="30" spans="1:23" ht="19.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W30"/>
    </row>
    <row r="31" spans="1:23" ht="19.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W31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Tour Rankings-Comp</vt:lpstr>
      <vt:lpstr>Tour Rankings-Rec</vt:lpstr>
      <vt:lpstr>WCC Doubles</vt:lpstr>
      <vt:lpstr>WCC Singles</vt:lpstr>
      <vt:lpstr>Belleville</vt:lpstr>
      <vt:lpstr>ODCC</vt:lpstr>
      <vt:lpstr>Owen Sound</vt:lpstr>
      <vt:lpstr>Hamilton</vt:lpstr>
      <vt:lpstr>BC Doubles</vt:lpstr>
      <vt:lpstr>BC Singles</vt:lpstr>
      <vt:lpstr>London</vt:lpstr>
      <vt:lpstr>St Jacobs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Walsh</dc:creator>
  <cp:lastModifiedBy>Nathan Walsh</cp:lastModifiedBy>
  <dcterms:created xsi:type="dcterms:W3CDTF">2020-03-22T02:09:51Z</dcterms:created>
  <dcterms:modified xsi:type="dcterms:W3CDTF">2020-07-04T12:26:02Z</dcterms:modified>
</cp:coreProperties>
</file>